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" yWindow="-10" windowWidth="9610" windowHeight="7520"/>
  </bookViews>
  <sheets>
    <sheet name="POINTS" sheetId="1" r:id="rId1"/>
    <sheet name="DISTANCES" sheetId="2" r:id="rId2"/>
  </sheets>
  <calcPr calcId="125725"/>
</workbook>
</file>

<file path=xl/calcChain.xml><?xml version="1.0" encoding="utf-8"?>
<calcChain xmlns="http://schemas.openxmlformats.org/spreadsheetml/2006/main">
  <c r="Z41" i="1"/>
  <c r="Z40"/>
  <c r="Z6"/>
  <c r="Z5"/>
  <c r="Z7"/>
  <c r="Z4"/>
  <c r="Z3"/>
  <c r="Z8"/>
  <c r="Z9"/>
  <c r="Z20"/>
  <c r="Z15"/>
  <c r="Z14"/>
  <c r="Z55"/>
  <c r="Z54"/>
  <c r="Z53"/>
  <c r="Z52"/>
  <c r="Z51"/>
  <c r="Z50"/>
  <c r="Z49"/>
  <c r="Z48"/>
  <c r="Z47"/>
  <c r="Z45"/>
  <c r="Z46"/>
  <c r="Z44"/>
  <c r="Z32"/>
  <c r="Z35"/>
  <c r="Z33"/>
  <c r="Z26"/>
  <c r="Z30"/>
  <c r="Z36"/>
  <c r="Z37"/>
  <c r="Z34"/>
  <c r="Z28"/>
  <c r="Z29"/>
  <c r="Z27"/>
  <c r="Z31"/>
  <c r="Z25"/>
  <c r="Z24"/>
  <c r="Z22"/>
  <c r="Z23"/>
  <c r="Z21"/>
  <c r="Z18"/>
  <c r="Z16"/>
  <c r="Z19"/>
  <c r="Z17"/>
</calcChain>
</file>

<file path=xl/sharedStrings.xml><?xml version="1.0" encoding="utf-8"?>
<sst xmlns="http://schemas.openxmlformats.org/spreadsheetml/2006/main" count="1053" uniqueCount="578">
  <si>
    <t>227</t>
  </si>
  <si>
    <t>KEN/KEITH TATROE</t>
  </si>
  <si>
    <t>MILTON, WI</t>
  </si>
  <si>
    <t>ATTITUDE ADJUSTER</t>
  </si>
  <si>
    <t>265</t>
  </si>
  <si>
    <t>Chuck Hobbs/Joel Jones</t>
  </si>
  <si>
    <t>HARMON, IL</t>
  </si>
  <si>
    <t>BUFORD L</t>
  </si>
  <si>
    <t>208</t>
  </si>
  <si>
    <t>DEREK GRIEP</t>
  </si>
  <si>
    <t>RUBICON, WI</t>
  </si>
  <si>
    <t>CHILLER</t>
  </si>
  <si>
    <t>817</t>
  </si>
  <si>
    <t>TONY LININGER</t>
  </si>
  <si>
    <t>BEAVER DAM, WI</t>
  </si>
  <si>
    <t>LETS TRY THIS TOO!</t>
  </si>
  <si>
    <t>102</t>
  </si>
  <si>
    <t>KYLE KNOLL</t>
  </si>
  <si>
    <t>MONROE, WI</t>
  </si>
  <si>
    <t>SHADOW</t>
  </si>
  <si>
    <t>020</t>
  </si>
  <si>
    <t>GARY SCACE</t>
  </si>
  <si>
    <t>MONTICELLO, WI</t>
  </si>
  <si>
    <t>GOBBLER</t>
  </si>
  <si>
    <t>224</t>
  </si>
  <si>
    <t>JEFF/SKYLAR MATSON</t>
  </si>
  <si>
    <t>JANESVILLE,WI</t>
  </si>
  <si>
    <t>LETHAL THREAT</t>
  </si>
  <si>
    <t>239</t>
  </si>
  <si>
    <t>DOCTORS ORDERZ</t>
  </si>
  <si>
    <t>18M</t>
  </si>
  <si>
    <t>TREYTON MALNORY</t>
  </si>
  <si>
    <t>CASCADE, WI</t>
  </si>
  <si>
    <t>IN THE RED</t>
  </si>
  <si>
    <t>212</t>
  </si>
  <si>
    <t>DAVE FOUNTAIN</t>
  </si>
  <si>
    <t>DAVENPORT, IA</t>
  </si>
  <si>
    <t>CHEVY THUNDER</t>
  </si>
  <si>
    <t xml:space="preserve"> 66</t>
  </si>
  <si>
    <t>DAN JOHNSON</t>
  </si>
  <si>
    <t>STOUGHTON, WI</t>
  </si>
  <si>
    <t>HAMMER DOWN</t>
  </si>
  <si>
    <t>146</t>
  </si>
  <si>
    <t>MIKE DEIDRICH</t>
  </si>
  <si>
    <t>HORTONVILLE, WI</t>
  </si>
  <si>
    <t>FREE TIME REWOUND</t>
  </si>
  <si>
    <t xml:space="preserve"> 22</t>
  </si>
  <si>
    <t>DAMON PAX</t>
  </si>
  <si>
    <t>WARREN, IL</t>
  </si>
  <si>
    <t>GIDDY UP</t>
  </si>
  <si>
    <t>116</t>
  </si>
  <si>
    <t>BOB BLUM</t>
  </si>
  <si>
    <t>UNION GROVE, WI</t>
  </si>
  <si>
    <t>ORANGE BLOSSOM SPECIAL</t>
  </si>
  <si>
    <t>138</t>
  </si>
  <si>
    <t>CINDY THOMPSON</t>
  </si>
  <si>
    <t>JANESVILLE, WI</t>
  </si>
  <si>
    <t>HELLRAISER IN TRAINING</t>
  </si>
  <si>
    <t>211</t>
  </si>
  <si>
    <t>BRIAN TOAY</t>
  </si>
  <si>
    <t>EVANSVILLE, WI</t>
  </si>
  <si>
    <t>SUPER NATURAL</t>
  </si>
  <si>
    <t>220</t>
  </si>
  <si>
    <t>JR VINJE</t>
  </si>
  <si>
    <t>DUNKIRK DEMON</t>
  </si>
  <si>
    <t>2261</t>
  </si>
  <si>
    <t>SHANNON NELSON</t>
  </si>
  <si>
    <t>MARSHFIELD, WI</t>
  </si>
  <si>
    <t>SAVAGE SHAKER</t>
  </si>
  <si>
    <t>242</t>
  </si>
  <si>
    <t>ROGER/LINDSEY HICKS</t>
  </si>
  <si>
    <t>DAUGHTER DRIVEN</t>
  </si>
  <si>
    <t>383</t>
  </si>
  <si>
    <t>DYLAN PAGE
Corey Dovenmuehle</t>
  </si>
  <si>
    <t>BELVIDERE, IL</t>
  </si>
  <si>
    <t>HYPERACTIVE</t>
  </si>
  <si>
    <t>464</t>
  </si>
  <si>
    <t>TRENT ROEWER/COREY DOVEMUEHLE</t>
  </si>
  <si>
    <t>690</t>
  </si>
  <si>
    <t>GREG HIGGINS</t>
  </si>
  <si>
    <t>ROCKFORD, IL</t>
  </si>
  <si>
    <t>OUTLAW</t>
  </si>
  <si>
    <t>RICK REIS</t>
  </si>
  <si>
    <t>ASHIPUN, WI</t>
  </si>
  <si>
    <t>TOP SECRET</t>
  </si>
  <si>
    <t>DAVE EISENTRAUT</t>
  </si>
  <si>
    <t>WALDO, WI</t>
  </si>
  <si>
    <t>INDEPENDENCE</t>
  </si>
  <si>
    <t>96</t>
  </si>
  <si>
    <t>THOMAS GROB</t>
  </si>
  <si>
    <t>COTTAGE GROVE, WI</t>
  </si>
  <si>
    <t>LIL RED BULL</t>
  </si>
  <si>
    <t>334</t>
  </si>
  <si>
    <t>DOUG HAFENSTEIN</t>
  </si>
  <si>
    <t>LIL ATTITUDE</t>
  </si>
  <si>
    <t>825</t>
  </si>
  <si>
    <t>FOX LAKE, WI</t>
  </si>
  <si>
    <t>LET'S TRY THIS</t>
  </si>
  <si>
    <t>247</t>
  </si>
  <si>
    <t>TAZ 2.0</t>
  </si>
  <si>
    <t>317</t>
  </si>
  <si>
    <t>MEGAN HOBBS</t>
  </si>
  <si>
    <t>STERLING, IL</t>
  </si>
  <si>
    <t>THE LEPRECHAUN</t>
  </si>
  <si>
    <t>199</t>
  </si>
  <si>
    <t>TOM LININGER</t>
  </si>
  <si>
    <t>TAZ</t>
  </si>
  <si>
    <t>215</t>
  </si>
  <si>
    <t>KEVIN NOWAK</t>
  </si>
  <si>
    <t>NEMASIS</t>
  </si>
  <si>
    <t>TRACTOR #</t>
  </si>
  <si>
    <t>1750 LB. LIMITED</t>
  </si>
  <si>
    <t>HOMETOWN</t>
  </si>
  <si>
    <t>TRACTOR NAME</t>
  </si>
  <si>
    <t>6/15
MACKVILLE</t>
  </si>
  <si>
    <t>6/16
MACKVILLE</t>
  </si>
  <si>
    <t>6/17
MACKVILLE</t>
  </si>
  <si>
    <t>7/14
BIG BEND</t>
  </si>
  <si>
    <t>7/15 
SUSSEX
1</t>
  </si>
  <si>
    <t>7/16
SUSSEX
1</t>
  </si>
  <si>
    <t>7/16
SUSSEX
2</t>
  </si>
  <si>
    <t>8/5
UTICA
1</t>
  </si>
  <si>
    <t>8/5
UTICA
2</t>
  </si>
  <si>
    <t>8/6
OGLE CO FAIR</t>
  </si>
  <si>
    <t>9/8
PLATTEVILLE</t>
  </si>
  <si>
    <t>9/9
DARIEN
1</t>
  </si>
  <si>
    <t>9/9
DARIEN
2</t>
  </si>
  <si>
    <t>9/16
ENDEAVOR
1</t>
  </si>
  <si>
    <t>9/16
ENDEAVOR
2</t>
  </si>
  <si>
    <t>LIMITED POINTS TOTAL</t>
  </si>
  <si>
    <t>DRIVER</t>
  </si>
  <si>
    <t>TRACTOR
NAME</t>
  </si>
  <si>
    <t>7/15
SUSSEX
2</t>
  </si>
  <si>
    <t>PLACE</t>
  </si>
  <si>
    <t>1900 LB ECONOMOD</t>
  </si>
  <si>
    <t>ECONOMOD POINTS TOTAL</t>
  </si>
  <si>
    <t>Chuck Hobbs Joel Jones</t>
  </si>
  <si>
    <t>2000 LB OPEN</t>
  </si>
  <si>
    <t>OPEN POINTS TOTAL</t>
  </si>
  <si>
    <t>109</t>
  </si>
  <si>
    <t>BOB/DANIEL RUPPRECHT</t>
  </si>
  <si>
    <t>JEFFERSON, WI</t>
  </si>
  <si>
    <t>CHEAP THRILL$ REFUELED</t>
  </si>
  <si>
    <t>222</t>
  </si>
  <si>
    <t>TINY'S TOY</t>
  </si>
  <si>
    <t>469</t>
  </si>
  <si>
    <t>STACY BUTSON</t>
  </si>
  <si>
    <t>SO. BELOIT, IL</t>
  </si>
  <si>
    <t>AMERICAN ETHANOL</t>
  </si>
  <si>
    <t>111</t>
  </si>
  <si>
    <t>JAY BUTSON</t>
  </si>
  <si>
    <t>PEARL CITY, IL</t>
  </si>
  <si>
    <t>ETHANOL EXPRESS</t>
  </si>
  <si>
    <t xml:space="preserve"> 15</t>
  </si>
  <si>
    <t>PERRY BUTSON</t>
  </si>
  <si>
    <t>EDGERTON, WI</t>
  </si>
  <si>
    <t>E15</t>
  </si>
  <si>
    <t>777</t>
  </si>
  <si>
    <t>SHAWN WEEDEN</t>
  </si>
  <si>
    <t>THE GOAT</t>
  </si>
  <si>
    <t xml:space="preserve"> 76</t>
  </si>
  <si>
    <t>JON STRANDLIE/Brian Schwoerer</t>
  </si>
  <si>
    <t>CHICKEN ON A CHAIN</t>
  </si>
  <si>
    <t>Dominic/Joe Pecka</t>
  </si>
  <si>
    <t>Washington,MO</t>
  </si>
  <si>
    <t>1 MORE BAD HABIT</t>
  </si>
  <si>
    <t>DON JASPER</t>
  </si>
  <si>
    <t>THUNDERSTRUCK 2.0</t>
  </si>
  <si>
    <t>MARK SCHALEY</t>
  </si>
  <si>
    <t>TREMONT, IL</t>
  </si>
  <si>
    <t>UNDER THE GUN</t>
  </si>
  <si>
    <t>TIM STUCKY</t>
  </si>
  <si>
    <t>FAIRVIEW, IL</t>
  </si>
  <si>
    <t>MISTRESS</t>
  </si>
  <si>
    <t>TJ TURNER</t>
  </si>
  <si>
    <t>TROY, MO</t>
  </si>
  <si>
    <t>TURNER LOOSE</t>
  </si>
  <si>
    <t>ZACH JASPER</t>
  </si>
  <si>
    <t xml:space="preserve">THUNDERSTRUCK </t>
  </si>
  <si>
    <t>8/8
CARROLL CO
FAIR</t>
  </si>
  <si>
    <t>8/10
BOONE CO
FAIR</t>
  </si>
  <si>
    <t>7/23
WAUKESHA CO
FAIR</t>
  </si>
  <si>
    <t>217</t>
  </si>
  <si>
    <t>JON STRANDLIE
BRIAN SCHWOERER</t>
  </si>
  <si>
    <t>BOB / DANIEL RUPPRECHT</t>
  </si>
  <si>
    <t>340'07"</t>
  </si>
  <si>
    <t>349'04"</t>
  </si>
  <si>
    <t>302'03"</t>
  </si>
  <si>
    <t>307'00"</t>
  </si>
  <si>
    <t>314'08"</t>
  </si>
  <si>
    <t>302'05"</t>
  </si>
  <si>
    <t>316'06"</t>
  </si>
  <si>
    <t>351'06"</t>
  </si>
  <si>
    <t>357'05"</t>
  </si>
  <si>
    <t>306'11"</t>
  </si>
  <si>
    <t>327'11"</t>
  </si>
  <si>
    <t>320'03"</t>
  </si>
  <si>
    <t>293'10"</t>
  </si>
  <si>
    <t>306'04"</t>
  </si>
  <si>
    <t>244'01"</t>
  </si>
  <si>
    <t>273'04"</t>
  </si>
  <si>
    <t>303'09"</t>
  </si>
  <si>
    <t>309'11"</t>
  </si>
  <si>
    <t>289'08</t>
  </si>
  <si>
    <t>310'03"</t>
  </si>
  <si>
    <t>334'11"</t>
  </si>
  <si>
    <t>300'10"</t>
  </si>
  <si>
    <t>313'01"</t>
  </si>
  <si>
    <t>328'11"</t>
  </si>
  <si>
    <t>297'11"</t>
  </si>
  <si>
    <t>301'05"</t>
  </si>
  <si>
    <t>326'11"</t>
  </si>
  <si>
    <t>357'07"</t>
  </si>
  <si>
    <t>342'01"</t>
  </si>
  <si>
    <t>313'05"</t>
  </si>
  <si>
    <t>328'08"</t>
  </si>
  <si>
    <t>328'01"</t>
  </si>
  <si>
    <t>303'03"</t>
  </si>
  <si>
    <t>316'05"</t>
  </si>
  <si>
    <t>306'05"</t>
  </si>
  <si>
    <t>324'02"</t>
  </si>
  <si>
    <t>287'08'</t>
  </si>
  <si>
    <t>299'05"</t>
  </si>
  <si>
    <t>292'03"</t>
  </si>
  <si>
    <t>290'06</t>
  </si>
  <si>
    <t>294'04"</t>
  </si>
  <si>
    <t>336'07"</t>
  </si>
  <si>
    <t>333'04"</t>
  </si>
  <si>
    <t>337'00"</t>
  </si>
  <si>
    <t>317'02"</t>
  </si>
  <si>
    <t>307'09"</t>
  </si>
  <si>
    <t>319'11"</t>
  </si>
  <si>
    <t>347'06"</t>
  </si>
  <si>
    <t>329'06"</t>
  </si>
  <si>
    <t>312'04"</t>
  </si>
  <si>
    <t>313'00"</t>
  </si>
  <si>
    <t>315'01"</t>
  </si>
  <si>
    <t>128'00"</t>
  </si>
  <si>
    <t>320'10"</t>
  </si>
  <si>
    <t>317'11"</t>
  </si>
  <si>
    <t>263'03.25"</t>
  </si>
  <si>
    <t>301'00"</t>
  </si>
  <si>
    <t>282'04"</t>
  </si>
  <si>
    <t>350'11"</t>
  </si>
  <si>
    <t>305'05'</t>
  </si>
  <si>
    <t>298'01"</t>
  </si>
  <si>
    <t>281'06"</t>
  </si>
  <si>
    <t>259'09"</t>
  </si>
  <si>
    <t>297'09"</t>
  </si>
  <si>
    <t>335'05"</t>
  </si>
  <si>
    <t>320'02"</t>
  </si>
  <si>
    <t>321'09"</t>
  </si>
  <si>
    <t>309'05"</t>
  </si>
  <si>
    <t>293'01"</t>
  </si>
  <si>
    <t>255'03"</t>
  </si>
  <si>
    <t>300'02"</t>
  </si>
  <si>
    <t>307'04"</t>
  </si>
  <si>
    <t>293'09"</t>
  </si>
  <si>
    <t>287'05"</t>
  </si>
  <si>
    <t>271'10"</t>
  </si>
  <si>
    <t>00'(DQ/OB)</t>
  </si>
  <si>
    <t>348'09"</t>
  </si>
  <si>
    <t>312'02"</t>
  </si>
  <si>
    <t>295'00"</t>
  </si>
  <si>
    <t>299'09"</t>
  </si>
  <si>
    <t>276'10"</t>
  </si>
  <si>
    <t>263'03.625"</t>
  </si>
  <si>
    <t>JOE VANWYCHEN</t>
  </si>
  <si>
    <t>CROOKED LAKE, WI</t>
  </si>
  <si>
    <t>M16</t>
  </si>
  <si>
    <t>335'09"</t>
  </si>
  <si>
    <t>357'06"</t>
  </si>
  <si>
    <t>342'02"</t>
  </si>
  <si>
    <t>353'10"</t>
  </si>
  <si>
    <t>336'05"</t>
  </si>
  <si>
    <t>311'02"</t>
  </si>
  <si>
    <t>286'11"</t>
  </si>
  <si>
    <t>321'04"</t>
  </si>
  <si>
    <t>344'09"</t>
  </si>
  <si>
    <t>301'01"</t>
  </si>
  <si>
    <t>305'00"</t>
  </si>
  <si>
    <t>248'06"</t>
  </si>
  <si>
    <t>273'06"</t>
  </si>
  <si>
    <t>266'11"</t>
  </si>
  <si>
    <t>243'04"</t>
  </si>
  <si>
    <t>221'10"</t>
  </si>
  <si>
    <t>325'06"</t>
  </si>
  <si>
    <t xml:space="preserve">  0'(DQ/OB)</t>
  </si>
  <si>
    <t>283'10"</t>
  </si>
  <si>
    <t xml:space="preserve"> 0'(BROKE)</t>
  </si>
  <si>
    <t>336'03"</t>
  </si>
  <si>
    <t>243'08"</t>
  </si>
  <si>
    <t>257'09"</t>
  </si>
  <si>
    <t>246'08"</t>
  </si>
  <si>
    <t>244'04"</t>
  </si>
  <si>
    <t>308'07"</t>
  </si>
  <si>
    <t>343'07"</t>
  </si>
  <si>
    <t>314'05"</t>
  </si>
  <si>
    <t>303'04"</t>
  </si>
  <si>
    <t>303'02"</t>
  </si>
  <si>
    <t>282'03"</t>
  </si>
  <si>
    <t>263'01"</t>
  </si>
  <si>
    <t>TRENT VANDERVELDEN</t>
  </si>
  <si>
    <t>GREEN BAY, WI</t>
  </si>
  <si>
    <t>ADRENALINE ADDICTION</t>
  </si>
  <si>
    <t>314'00</t>
  </si>
  <si>
    <t>293'02"</t>
  </si>
  <si>
    <t>328'10"</t>
  </si>
  <si>
    <t xml:space="preserve"> 0'(OB/DQ)</t>
  </si>
  <si>
    <t xml:space="preserve"> 0'(DQ/OB)</t>
  </si>
  <si>
    <t>288'07"</t>
  </si>
  <si>
    <t>224'11"</t>
  </si>
  <si>
    <t>261'07"</t>
  </si>
  <si>
    <t>240'11"</t>
  </si>
  <si>
    <t>325'09"</t>
  </si>
  <si>
    <t>239'10"</t>
  </si>
  <si>
    <t>236'02"</t>
  </si>
  <si>
    <t>248'05"</t>
  </si>
  <si>
    <t>224'03"</t>
  </si>
  <si>
    <t>350'08"</t>
  </si>
  <si>
    <t>345'08"</t>
  </si>
  <si>
    <t>310'00"</t>
  </si>
  <si>
    <t>307'08"</t>
  </si>
  <si>
    <t>221'06"</t>
  </si>
  <si>
    <t>262'00"</t>
  </si>
  <si>
    <t>337'01"</t>
  </si>
  <si>
    <t>287'01"</t>
  </si>
  <si>
    <t>309'01"</t>
  </si>
  <si>
    <t>325'05"</t>
  </si>
  <si>
    <t>274'02"</t>
  </si>
  <si>
    <t>KEVIN MOORE</t>
  </si>
  <si>
    <t>OQUAWKA, IL</t>
  </si>
  <si>
    <t>LIL RED HOOKER</t>
  </si>
  <si>
    <t>255'09"</t>
  </si>
  <si>
    <t>252'</t>
  </si>
  <si>
    <t>318'08"</t>
  </si>
  <si>
    <t>329'09"</t>
  </si>
  <si>
    <t>316'00"</t>
  </si>
  <si>
    <t>305'03"</t>
  </si>
  <si>
    <t>357'00"</t>
  </si>
  <si>
    <t>337'04"</t>
  </si>
  <si>
    <t>306'06"</t>
  </si>
  <si>
    <t>344'11"</t>
  </si>
  <si>
    <t>338'06"</t>
  </si>
  <si>
    <t>C</t>
  </si>
  <si>
    <t>DARRELL MUELLER</t>
  </si>
  <si>
    <t>CAMANCHE, IA</t>
  </si>
  <si>
    <t>AMERICAN</t>
  </si>
  <si>
    <t>317'08"</t>
  </si>
  <si>
    <t>340'01"</t>
  </si>
  <si>
    <t>DEVIN FOUNTAIN</t>
  </si>
  <si>
    <t>DUBUQUE, IA</t>
  </si>
  <si>
    <t>YELLOW JACKET</t>
  </si>
  <si>
    <t>298'05"</t>
  </si>
  <si>
    <t>309'02"</t>
  </si>
  <si>
    <t>356'06"</t>
  </si>
  <si>
    <t>393'02"</t>
  </si>
  <si>
    <t>360'00"</t>
  </si>
  <si>
    <t>354'05"</t>
  </si>
  <si>
    <t>359'01"</t>
  </si>
  <si>
    <t>137</t>
  </si>
  <si>
    <t>GARY LININGR</t>
  </si>
  <si>
    <t>WAY COOL</t>
  </si>
  <si>
    <t>302'01"</t>
  </si>
  <si>
    <t>303'07"</t>
  </si>
  <si>
    <t>303'00"</t>
  </si>
  <si>
    <t>330'09"</t>
  </si>
  <si>
    <t>366'02"</t>
  </si>
  <si>
    <t>362'02"</t>
  </si>
  <si>
    <t>332'06"</t>
  </si>
  <si>
    <t>348'08"</t>
  </si>
  <si>
    <t>345'11"</t>
  </si>
  <si>
    <t>412'</t>
  </si>
  <si>
    <t>331'11"</t>
  </si>
  <si>
    <t>312'11"</t>
  </si>
  <si>
    <t>362'05"</t>
  </si>
  <si>
    <t>330'03"</t>
  </si>
  <si>
    <t>317'</t>
  </si>
  <si>
    <t>321'02"</t>
  </si>
  <si>
    <t>330'10"</t>
  </si>
  <si>
    <t>301'08"</t>
  </si>
  <si>
    <t>324'11"</t>
  </si>
  <si>
    <t>314'10"</t>
  </si>
  <si>
    <t>306'10"</t>
  </si>
  <si>
    <t>322'03"</t>
  </si>
  <si>
    <t>299'07"</t>
  </si>
  <si>
    <t>311'07"</t>
  </si>
  <si>
    <t>318'11"</t>
  </si>
  <si>
    <t>313'03</t>
  </si>
  <si>
    <t>318'04"</t>
  </si>
  <si>
    <t>313'03"</t>
  </si>
  <si>
    <t>316'03"</t>
  </si>
  <si>
    <t>306'07"</t>
  </si>
  <si>
    <t>325'10"</t>
  </si>
  <si>
    <t>314'04"</t>
  </si>
  <si>
    <t>288'11"</t>
  </si>
  <si>
    <t>304'01"</t>
  </si>
  <si>
    <t>313'08"</t>
  </si>
  <si>
    <t>301'10"</t>
  </si>
  <si>
    <t>300'06"</t>
  </si>
  <si>
    <t>282'02"</t>
  </si>
  <si>
    <t>302'04"</t>
  </si>
  <si>
    <t xml:space="preserve"> 0'(Broke)</t>
  </si>
  <si>
    <t xml:space="preserve"> 0'(DQ)</t>
  </si>
  <si>
    <t>318'09"</t>
  </si>
  <si>
    <t>302'06"</t>
  </si>
  <si>
    <t>334'03"</t>
  </si>
  <si>
    <t>326'01"</t>
  </si>
  <si>
    <t>329'08"</t>
  </si>
  <si>
    <t>299'04"</t>
  </si>
  <si>
    <t>290'08"</t>
  </si>
  <si>
    <t>296'11"</t>
  </si>
  <si>
    <t>248'01"</t>
  </si>
  <si>
    <t>234'03</t>
  </si>
  <si>
    <t>274'</t>
  </si>
  <si>
    <t>1948</t>
  </si>
  <si>
    <t>DENNIS WEBER</t>
  </si>
  <si>
    <t>GRANDVIEW, IA</t>
  </si>
  <si>
    <t>WE BE UNIQUE</t>
  </si>
  <si>
    <t>235'06"</t>
  </si>
  <si>
    <t>209'10"</t>
  </si>
  <si>
    <t>245'04'</t>
  </si>
  <si>
    <t>219'10"</t>
  </si>
  <si>
    <t>304'05"</t>
  </si>
  <si>
    <t>299'02"</t>
  </si>
  <si>
    <t>`</t>
  </si>
  <si>
    <t>338'08"</t>
  </si>
  <si>
    <t>294'09"</t>
  </si>
  <si>
    <t>312'03"</t>
  </si>
  <si>
    <t>354'00"</t>
  </si>
  <si>
    <t>319'10"</t>
  </si>
  <si>
    <t>340'06"</t>
  </si>
  <si>
    <t>258'10"</t>
  </si>
  <si>
    <t>335'06"</t>
  </si>
  <si>
    <t>347'11"</t>
  </si>
  <si>
    <t>302'07"</t>
  </si>
  <si>
    <t>340'09"</t>
  </si>
  <si>
    <t>360'02"</t>
  </si>
  <si>
    <t>328'04"</t>
  </si>
  <si>
    <t>336'10"</t>
  </si>
  <si>
    <t>336'01"</t>
  </si>
  <si>
    <t>320'05"</t>
  </si>
  <si>
    <t>321'01"</t>
  </si>
  <si>
    <t>338'11"</t>
  </si>
  <si>
    <t>257'01"</t>
  </si>
  <si>
    <t>315'03"</t>
  </si>
  <si>
    <t>317'07"</t>
  </si>
  <si>
    <t>280'07"</t>
  </si>
  <si>
    <t>335'03"</t>
  </si>
  <si>
    <t>355'06"</t>
  </si>
  <si>
    <t>327'10"</t>
  </si>
  <si>
    <t>356'00"</t>
  </si>
  <si>
    <t>9/3
PAW PAW</t>
  </si>
  <si>
    <t>HYSTERIA</t>
  </si>
  <si>
    <t>COREY DOVENMUEHLE</t>
  </si>
  <si>
    <t>BEAU FOWLER</t>
  </si>
  <si>
    <t>296'08"</t>
  </si>
  <si>
    <t>299'11"</t>
  </si>
  <si>
    <t>276'00"</t>
  </si>
  <si>
    <t>176'02"</t>
  </si>
  <si>
    <t>269'05"</t>
  </si>
  <si>
    <t>308'01"</t>
  </si>
  <si>
    <t>297'04"</t>
  </si>
  <si>
    <t>303'01"</t>
  </si>
  <si>
    <t>298'11"</t>
  </si>
  <si>
    <t>325'08"</t>
  </si>
  <si>
    <t>318'02"</t>
  </si>
  <si>
    <t>314'07"</t>
  </si>
  <si>
    <t>285'07"</t>
  </si>
  <si>
    <t>272'08"</t>
  </si>
  <si>
    <t>BEAUX FOWLER</t>
  </si>
  <si>
    <t>386'09"</t>
  </si>
  <si>
    <t>277'04"</t>
  </si>
  <si>
    <t>288'09"</t>
  </si>
  <si>
    <t>253'07"</t>
  </si>
  <si>
    <t>289'04"</t>
  </si>
  <si>
    <t>311'11"</t>
  </si>
  <si>
    <t>330'01"</t>
  </si>
  <si>
    <t>391'01"</t>
  </si>
  <si>
    <t>264'04"</t>
  </si>
  <si>
    <t>317'09"</t>
  </si>
  <si>
    <t>291'10"</t>
  </si>
  <si>
    <t>328'09"</t>
  </si>
  <si>
    <t>327'00"</t>
  </si>
  <si>
    <t>293'07"</t>
  </si>
  <si>
    <t>285'10"</t>
  </si>
  <si>
    <t>351'07"</t>
  </si>
  <si>
    <t>287'10"</t>
  </si>
  <si>
    <t>323'07"</t>
  </si>
  <si>
    <t>272'02"</t>
  </si>
  <si>
    <t>379'04"</t>
  </si>
  <si>
    <t>294'08"</t>
  </si>
  <si>
    <t>336'09"</t>
  </si>
  <si>
    <t>326'08"</t>
  </si>
  <si>
    <t>339'01"</t>
  </si>
  <si>
    <t>321'05"</t>
  </si>
  <si>
    <t>319'05"</t>
  </si>
  <si>
    <t>331'</t>
  </si>
  <si>
    <t>280'04"</t>
  </si>
  <si>
    <t>294'01"</t>
  </si>
  <si>
    <t>309'07"</t>
  </si>
  <si>
    <t>375'09"</t>
  </si>
  <si>
    <t>313'02"</t>
  </si>
  <si>
    <t>318'03"</t>
  </si>
  <si>
    <t>COREY DOVEMUEHLE</t>
  </si>
  <si>
    <t xml:space="preserve"> 10'</t>
  </si>
  <si>
    <t>265'05"</t>
  </si>
  <si>
    <t>240'07"</t>
  </si>
  <si>
    <t>257'03"</t>
  </si>
  <si>
    <t>277'05"</t>
  </si>
  <si>
    <t>284'07"</t>
  </si>
  <si>
    <t>284'04"</t>
  </si>
  <si>
    <t>279'10"</t>
  </si>
  <si>
    <t>269'06"</t>
  </si>
  <si>
    <t>274'07"</t>
  </si>
  <si>
    <t>300'04"</t>
  </si>
  <si>
    <t>268'04"</t>
  </si>
  <si>
    <t>259'06"</t>
  </si>
  <si>
    <t>333'01"</t>
  </si>
  <si>
    <t>294'00"</t>
  </si>
  <si>
    <t>280'03"</t>
  </si>
  <si>
    <t>299'00"</t>
  </si>
  <si>
    <t>301'06"</t>
  </si>
  <si>
    <t>294'02"</t>
  </si>
  <si>
    <t>316'07"</t>
  </si>
  <si>
    <t>322'10"</t>
  </si>
  <si>
    <t>312'06"</t>
  </si>
  <si>
    <t>291'07"</t>
  </si>
  <si>
    <t>304'10"</t>
  </si>
  <si>
    <t>359'10"</t>
  </si>
  <si>
    <t>288'00"</t>
  </si>
  <si>
    <t>327'07"</t>
  </si>
  <si>
    <t xml:space="preserve"> 0'(DG/OB)</t>
  </si>
  <si>
    <t>297'05"</t>
  </si>
  <si>
    <t>376'10"</t>
  </si>
  <si>
    <t>341'09"</t>
  </si>
  <si>
    <t>322'01"</t>
  </si>
  <si>
    <t>310'05"</t>
  </si>
  <si>
    <t>271'11"</t>
  </si>
  <si>
    <t>315'02"</t>
  </si>
  <si>
    <t>323'05"</t>
  </si>
  <si>
    <t>297'03"</t>
  </si>
  <si>
    <t>203'07"</t>
  </si>
  <si>
    <t>343'08"</t>
  </si>
  <si>
    <t>305'01"</t>
  </si>
  <si>
    <t>294'10"</t>
  </si>
  <si>
    <t>292'04"</t>
  </si>
  <si>
    <t>314'06"</t>
  </si>
  <si>
    <t>363'10"</t>
  </si>
  <si>
    <t>378'02"</t>
  </si>
  <si>
    <t>308'06"</t>
  </si>
  <si>
    <t>280'08"</t>
  </si>
  <si>
    <t>254'01"</t>
  </si>
  <si>
    <t>249'08"</t>
  </si>
  <si>
    <t>238'03"</t>
  </si>
  <si>
    <t>226'03"</t>
  </si>
  <si>
    <t>233'07"</t>
  </si>
  <si>
    <t>325'07"</t>
  </si>
  <si>
    <t>303'08"</t>
  </si>
  <si>
    <t>286'10"</t>
  </si>
  <si>
    <t>305'02"</t>
  </si>
  <si>
    <t>356'02"</t>
  </si>
  <si>
    <t>336'04"</t>
  </si>
  <si>
    <t>321'00"</t>
  </si>
  <si>
    <t>271'03"</t>
  </si>
  <si>
    <t>383'05"</t>
  </si>
  <si>
    <t>279'07"</t>
  </si>
  <si>
    <t>329'01"</t>
  </si>
  <si>
    <t>314'09"</t>
  </si>
  <si>
    <t>295'06"</t>
  </si>
  <si>
    <t>282'06"</t>
  </si>
  <si>
    <t>352'09"</t>
  </si>
  <si>
    <t>277'11"</t>
  </si>
  <si>
    <t>2300 LB PROSTOCK COMPACT DIESEL</t>
  </si>
  <si>
    <t>533</t>
  </si>
  <si>
    <t>PROSTOCK COMPACT DIESEL POINTS TOTAL</t>
  </si>
  <si>
    <t>ANDREW/ THOMAS GROB</t>
  </si>
  <si>
    <t>ANDREW /THOMAS GROB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</si>
</sst>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i/>
      <sz val="11"/>
      <name val="Arial Narrow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4"/>
      <color rgb="FFFF0000"/>
      <name val="Calibri"/>
      <family val="2"/>
    </font>
    <font>
      <sz val="14"/>
      <color rgb="FFFF0000"/>
      <name val="Calibri"/>
      <family val="2"/>
    </font>
    <font>
      <b/>
      <i/>
      <sz val="11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1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quotePrefix="1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Font="1"/>
    <xf numFmtId="49" fontId="1" fillId="0" borderId="0" xfId="0" quotePrefix="1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Font="1" applyBorder="1"/>
    <xf numFmtId="1" fontId="4" fillId="0" borderId="0" xfId="0" applyNumberFormat="1" applyFont="1" applyAlignment="1">
      <alignment horizontal="center" textRotation="90"/>
    </xf>
    <xf numFmtId="1" fontId="5" fillId="0" borderId="0" xfId="0" applyNumberFormat="1" applyFont="1"/>
    <xf numFmtId="1" fontId="6" fillId="0" borderId="0" xfId="0" applyNumberFormat="1" applyFont="1" applyBorder="1" applyAlignment="1">
      <alignment horizontal="center" textRotation="90"/>
    </xf>
    <xf numFmtId="1" fontId="7" fillId="0" borderId="0" xfId="0" applyNumberFormat="1" applyFont="1" applyBorder="1"/>
    <xf numFmtId="49" fontId="1" fillId="0" borderId="1" xfId="0" quotePrefix="1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49" fontId="8" fillId="0" borderId="2" xfId="0" applyNumberFormat="1" applyFont="1" applyFill="1" applyBorder="1" applyAlignment="1">
      <alignment horizontal="center" vertical="center" shrinkToFit="1"/>
    </xf>
    <xf numFmtId="49" fontId="8" fillId="0" borderId="2" xfId="0" applyNumberFormat="1" applyFont="1" applyFill="1" applyBorder="1" applyAlignment="1">
      <alignment horizontal="center" vertical="center" wrapText="1" shrinkToFit="1"/>
    </xf>
    <xf numFmtId="49" fontId="8" fillId="0" borderId="3" xfId="0" applyNumberFormat="1" applyFont="1" applyFill="1" applyBorder="1" applyAlignment="1">
      <alignment horizontal="center" vertical="center" shrinkToFit="1"/>
    </xf>
    <xf numFmtId="49" fontId="8" fillId="0" borderId="4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" fontId="3" fillId="0" borderId="0" xfId="0" applyNumberFormat="1" applyFont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quotePrefix="1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8" fillId="0" borderId="2" xfId="0" quotePrefix="1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textRotation="90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16" fontId="11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2" fillId="0" borderId="1" xfId="0" applyFont="1" applyBorder="1"/>
    <xf numFmtId="0" fontId="2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9" fillId="0" borderId="0" xfId="0" applyFont="1"/>
    <xf numFmtId="0" fontId="9" fillId="0" borderId="0" xfId="0" applyNumberFormat="1" applyFont="1"/>
    <xf numFmtId="0" fontId="9" fillId="0" borderId="0" xfId="0" applyNumberFormat="1" applyFont="1" applyBorder="1"/>
  </cellXfs>
  <cellStyles count="1">
    <cellStyle name="Normal" xfId="0" builtinId="0"/>
  </cellStyles>
  <dxfs count="162">
    <dxf>
      <font>
        <b/>
      </font>
      <numFmt numFmtId="0" formatCode="General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1"/>
      </font>
      <numFmt numFmtId="0" formatCode="General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1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1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textRotation="0" indent="0" relativeIndent="255" justifyLastLine="0" shrinkToFit="0" mergeCell="0" readingOrder="0"/>
    </dxf>
    <dxf>
      <alignment horizontal="right" textRotation="0" indent="0" relativeIndent="255" justifyLastLine="0" shrinkToFit="0" mergeCell="0" readingOrder="0"/>
    </dxf>
    <dxf>
      <alignment horizontal="right" textRotation="0" indent="0" relativeIndent="255" justifyLastLine="0" shrinkToFit="0" mergeCell="0" readingOrder="0"/>
    </dxf>
    <dxf>
      <alignment horizontal="right" textRotation="0" indent="0" relativeIndent="255" justifyLastLine="0" shrinkToFit="0" mergeCell="0" readingOrder="0"/>
    </dxf>
    <dxf>
      <alignment horizontal="right" textRotation="0" indent="0" relativeIndent="255" justifyLastLine="0" shrinkToFit="0" mergeCell="0" readingOrder="0"/>
    </dxf>
    <dxf>
      <alignment horizontal="right" vertical="bottom" textRotation="0" wrapText="0" indent="0" relativeIndent="0" justifyLastLine="0" shrinkToFit="0" mergeCell="0" readingOrder="0"/>
    </dxf>
    <dxf>
      <alignment horizontal="right" vertical="bottom" textRotation="0" wrapText="0" indent="0" relativeIndent="0" justifyLastLine="0" shrinkToFit="0" mergeCell="0" readingOrder="0"/>
    </dxf>
    <dxf>
      <alignment horizontal="right" vertical="bottom" textRotation="0" wrapText="0" indent="0" relativeIndent="0" justifyLastLine="0" shrinkToFit="0" mergeCell="0" readingOrder="0"/>
    </dxf>
    <dxf>
      <alignment horizontal="right" textRotation="0" indent="0" relativeIndent="255" justifyLastLine="0" shrinkToFit="0" mergeCell="0" readingOrder="0"/>
    </dxf>
    <dxf>
      <alignment horizontal="right" textRotation="0" indent="0" relativeIndent="255" justifyLastLine="0" shrinkToFit="0" mergeCell="0" readingOrder="0"/>
    </dxf>
    <dxf>
      <alignment horizontal="right" textRotation="0" indent="0" relativeIndent="255" justifyLastLine="0" shrinkToFit="0" mergeCell="0" readingOrder="0"/>
    </dxf>
    <dxf>
      <alignment horizontal="right" textRotation="0" indent="0" relativeIndent="255" justifyLastLine="0" shrinkToFit="0" mergeCell="0" readingOrder="0"/>
    </dxf>
    <dxf>
      <alignment horizontal="right" textRotation="0" indent="0" relativeIndent="255" justifyLastLine="0" shrinkToFit="0" mergeCell="0" readingOrder="0"/>
    </dxf>
    <dxf>
      <alignment horizontal="right" textRotation="0" indent="0" relativeIndent="255" justifyLastLine="0" shrinkToFit="0" mergeCell="0" readingOrder="0"/>
    </dxf>
    <dxf>
      <alignment horizontal="right" textRotation="0" indent="0" relativeIndent="255" justifyLastLine="0" shrinkToFit="0" mergeCell="0" readingOrder="0"/>
    </dxf>
    <dxf>
      <alignment horizontal="right" textRotation="0" indent="0" relativeIndent="255" justifyLastLine="0" shrinkToFit="0" mergeCell="0" readingOrder="0"/>
    </dxf>
    <dxf>
      <alignment horizontal="right" textRotation="0" indent="0" relativeIndent="255" justifyLastLine="0" shrinkToFit="0" mergeCell="0" readingOrder="0"/>
    </dxf>
    <dxf>
      <alignment horizontal="right" textRotation="0" indent="0" relativeIndent="255" justifyLastLine="0" shrinkToFit="0" mergeCell="0" readingOrder="0"/>
    </dxf>
    <dxf>
      <alignment horizontal="right" textRotation="0" indent="0" relativeIndent="255" justifyLastLine="0" shrinkToFit="0" mergeCell="0" readingOrder="0"/>
    </dxf>
    <dxf>
      <alignment horizontal="right" textRotation="0" indent="0" relativeIndent="255" justifyLastLine="0" shrinkToFit="0" mergeCell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1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relativeIndent="255" justifyLastLine="0" shrinkToFit="0" mergeCell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1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alignment horizontal="right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</font>
      <alignment horizontal="right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</font>
      <alignment horizontal="right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</font>
      <alignment horizontal="right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</font>
      <alignment horizontal="right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</font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</font>
      <alignment horizontal="right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</font>
      <alignment horizontal="right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</font>
      <alignment horizontal="right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</font>
      <alignment horizontal="right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</font>
      <alignment horizontal="right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</font>
      <alignment horizontal="right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</font>
      <alignment horizontal="right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</font>
      <alignment horizontal="right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</font>
      <alignment horizontal="right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</font>
      <alignment horizontal="right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</font>
      <alignment horizontal="right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</font>
      <alignment horizontal="right" textRotation="0" indent="0" relativeIndent="255" justifyLastLine="0" shrinkToFit="0" mergeCell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1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1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1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1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relativeIndent="255" justifyLastLine="0" shrinkToFit="0" mergeCell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</font>
      <alignment horizontal="right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</font>
      <alignment horizontal="right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</font>
      <alignment horizontal="right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</font>
      <alignment horizontal="right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</font>
      <alignment horizontal="right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</font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1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1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1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1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1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1" displayName="Table1" ref="B2:AA9" totalsRowShown="0" headerRowDxfId="161" dataDxfId="160">
  <autoFilter ref="B2:AA9">
    <filterColumn colId="18"/>
  </autoFilter>
  <sortState ref="B3:AA9">
    <sortCondition descending="1" ref="Z2:Z9"/>
  </sortState>
  <tableColumns count="26">
    <tableColumn id="1" name="TRACTOR #" dataDxfId="159"/>
    <tableColumn id="2" name="1750 LB. LIMITED" dataDxfId="158"/>
    <tableColumn id="3" name="HOMETOWN" dataDxfId="157"/>
    <tableColumn id="4" name="TRACTOR_x000a_NAME" dataDxfId="156"/>
    <tableColumn id="5" name="6/15_x000a_MACKVILLE" dataDxfId="155"/>
    <tableColumn id="6" name="6/16_x000a_MACKVILLE" dataDxfId="154"/>
    <tableColumn id="7" name="6/17_x000a_MACKVILLE" dataDxfId="153"/>
    <tableColumn id="8" name="7/14_x000a_BIG BEND" dataDxfId="152"/>
    <tableColumn id="9" name="7/15 _x000a_SUSSEX_x000a_1" dataDxfId="151"/>
    <tableColumn id="10" name="7/15_x000a_SUSSEX_x000a_2" dataDxfId="150"/>
    <tableColumn id="11" name="7/16_x000a_SUSSEX_x000a_1" dataDxfId="149"/>
    <tableColumn id="12" name="7/16_x000a_SUSSEX_x000a_2" dataDxfId="148"/>
    <tableColumn id="13" name="7/23_x000a_WAUKESHA CO_x000a_FAIR" dataDxfId="147"/>
    <tableColumn id="15" name="8/5_x000a_UTICA_x000a_1" dataDxfId="146"/>
    <tableColumn id="16" name="8/5_x000a_UTICA_x000a_2" dataDxfId="145"/>
    <tableColumn id="17" name="8/6_x000a_OGLE CO FAIR" dataDxfId="144"/>
    <tableColumn id="18" name="8/8_x000a_CARROLL CO_x000a_FAIR" dataDxfId="143"/>
    <tableColumn id="19" name="8/10_x000a_BOONE CO_x000a_FAIR" dataDxfId="142"/>
    <tableColumn id="14" name="9/3_x000a_PAW PAW" dataDxfId="141"/>
    <tableColumn id="20" name="9/8_x000a_PLATTEVILLE" dataDxfId="140"/>
    <tableColumn id="21" name="9/9_x000a_DARIEN_x000a_1" dataDxfId="139"/>
    <tableColumn id="22" name="9/9_x000a_DARIEN_x000a_2" dataDxfId="138"/>
    <tableColumn id="23" name="9/16_x000a_ENDEAVOR_x000a_1" dataDxfId="137"/>
    <tableColumn id="24" name="9/16_x000a_ENDEAVOR_x000a_2" dataDxfId="7"/>
    <tableColumn id="25" name="LIMITED POINTS TOTAL" dataDxfId="5">
      <calculatedColumnFormula>SUM(Table1[[#This Row],[6/15
MACKVILLE]:[9/16
ENDEAVOR
2]])</calculatedColumnFormula>
    </tableColumn>
    <tableColumn id="26" name="DRIVER" dataDxfId="6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le2" displayName="Table2" ref="B13:AA37" totalsRowShown="0" headerRowDxfId="136" dataDxfId="135">
  <autoFilter ref="B13:AA37">
    <filterColumn colId="18"/>
  </autoFilter>
  <sortState ref="B14:AA37">
    <sortCondition descending="1" ref="Z13:Z37"/>
  </sortState>
  <tableColumns count="26">
    <tableColumn id="1" name="TRACTOR #" dataDxfId="134"/>
    <tableColumn id="2" name="1900 LB ECONOMOD" dataDxfId="133"/>
    <tableColumn id="3" name="HOMETOWN" dataDxfId="132"/>
    <tableColumn id="4" name="TRACTOR NAME" dataDxfId="131"/>
    <tableColumn id="5" name="6/15_x000a_MACKVILLE" dataDxfId="130"/>
    <tableColumn id="6" name="6/16_x000a_MACKVILLE" dataDxfId="129"/>
    <tableColumn id="7" name="6/17_x000a_MACKVILLE" dataDxfId="128"/>
    <tableColumn id="8" name="7/14_x000a_BIG BEND" dataDxfId="127"/>
    <tableColumn id="9" name="7/15 _x000a_SUSSEX_x000a_1" dataDxfId="126"/>
    <tableColumn id="10" name="7/15_x000a_SUSSEX_x000a_2" dataDxfId="125"/>
    <tableColumn id="11" name="7/16_x000a_SUSSEX_x000a_1" dataDxfId="124"/>
    <tableColumn id="12" name="7/16_x000a_SUSSEX_x000a_2" dataDxfId="123"/>
    <tableColumn id="13" name="7/23_x000a_WAUKESHA CO_x000a_FAIR" dataDxfId="122"/>
    <tableColumn id="15" name="8/5_x000a_UTICA_x000a_1" dataDxfId="121"/>
    <tableColumn id="16" name="8/5_x000a_UTICA_x000a_2" dataDxfId="120"/>
    <tableColumn id="17" name="8/6_x000a_OGLE CO FAIR" dataDxfId="119"/>
    <tableColumn id="18" name="8/8_x000a_CARROLL CO_x000a_FAIR" dataDxfId="118"/>
    <tableColumn id="19" name="8/10_x000a_BOONE CO_x000a_FAIR" dataDxfId="117"/>
    <tableColumn id="14" name="9/3_x000a_PAW PAW" dataDxfId="116"/>
    <tableColumn id="20" name="9/8_x000a_PLATTEVILLE" dataDxfId="115"/>
    <tableColumn id="21" name="9/9_x000a_DARIEN_x000a_1" dataDxfId="114"/>
    <tableColumn id="22" name="9/9_x000a_DARIEN_x000a_2" dataDxfId="113"/>
    <tableColumn id="23" name="9/16_x000a_ENDEAVOR_x000a_1" dataDxfId="112"/>
    <tableColumn id="24" name="9/16_x000a_ENDEAVOR_x000a_2" dataDxfId="4"/>
    <tableColumn id="25" name="ECONOMOD POINTS TOTAL" dataDxfId="2">
      <calculatedColumnFormula>SUM(Table2[[#This Row],[6/15
MACKVILLE]:[9/16
ENDEAVOR
2]])</calculatedColumnFormula>
    </tableColumn>
    <tableColumn id="26" name="DRIVER" dataDxfId="3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4" name="Table3" displayName="Table3" ref="B43:AA55" totalsRowShown="0" headerRowDxfId="111">
  <autoFilter ref="B43:AA55">
    <filterColumn colId="18"/>
  </autoFilter>
  <sortState ref="B44:AA56">
    <sortCondition descending="1" ref="Z43:Z56"/>
  </sortState>
  <tableColumns count="26">
    <tableColumn id="1" name="TRACTOR #" dataDxfId="110"/>
    <tableColumn id="2" name="2000 LB OPEN" dataDxfId="109"/>
    <tableColumn id="3" name="HOMETOWN" dataDxfId="108"/>
    <tableColumn id="4" name="TRACTOR NAME" dataDxfId="107"/>
    <tableColumn id="5" name="6/15_x000a_MACKVILLE" dataDxfId="106"/>
    <tableColumn id="6" name="6/16_x000a_MACKVILLE" dataDxfId="105"/>
    <tableColumn id="7" name="6/17_x000a_MACKVILLE" dataDxfId="104"/>
    <tableColumn id="8" name="7/14_x000a_BIG BEND" dataDxfId="103"/>
    <tableColumn id="9" name="7/15 _x000a_SUSSEX_x000a_1" dataDxfId="102"/>
    <tableColumn id="10" name="7/15_x000a_SUSSEX_x000a_2" dataDxfId="101"/>
    <tableColumn id="11" name="7/16_x000a_SUSSEX_x000a_1" dataDxfId="100"/>
    <tableColumn id="12" name="7/16_x000a_SUSSEX_x000a_2" dataDxfId="99"/>
    <tableColumn id="13" name="7/23_x000a_WAUKESHA CO_x000a_FAIR" dataDxfId="98"/>
    <tableColumn id="15" name="8/5_x000a_UTICA_x000a_1" dataDxfId="97"/>
    <tableColumn id="16" name="8/5_x000a_UTICA_x000a_2" dataDxfId="96"/>
    <tableColumn id="17" name="8/6_x000a_OGLE CO FAIR" dataDxfId="95"/>
    <tableColumn id="18" name="8/8_x000a_CARROLL CO_x000a_FAIR" dataDxfId="94"/>
    <tableColumn id="19" name="8/10_x000a_BOONE CO_x000a_FAIR" dataDxfId="93"/>
    <tableColumn id="14" name="9/3_x000a_PAW PAW" dataDxfId="92"/>
    <tableColumn id="20" name="9/8_x000a_PLATTEVILLE" dataDxfId="91"/>
    <tableColumn id="21" name="9/9_x000a_DARIEN_x000a_1" dataDxfId="90"/>
    <tableColumn id="22" name="9/9_x000a_DARIEN_x000a_2" dataDxfId="89"/>
    <tableColumn id="23" name="9/16_x000a_ENDEAVOR_x000a_1" dataDxfId="88"/>
    <tableColumn id="24" name="9/16_x000a_ENDEAVOR_x000a_2" dataDxfId="1"/>
    <tableColumn id="25" name="OPEN POINTS TOTAL" dataDxfId="0">
      <calculatedColumnFormula>SUM(Table3[[#This Row],[6/15
MACKVILLE]:[9/16
ENDEAVOR
2]])</calculatedColumnFormula>
    </tableColumn>
    <tableColumn id="26" name="DRIVER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5" name="Table17" displayName="Table17" ref="B2:Z12" totalsRowShown="0" headerRowDxfId="87" dataDxfId="86">
  <autoFilter ref="B2:Z12">
    <filterColumn colId="18"/>
  </autoFilter>
  <sortState ref="B3:Z12">
    <sortCondition descending="1" ref="Y2:Y12"/>
  </sortState>
  <tableColumns count="25">
    <tableColumn id="1" name="TRACTOR #" dataDxfId="85"/>
    <tableColumn id="2" name="1750 LB. LIMITED" dataDxfId="84"/>
    <tableColumn id="3" name="HOMETOWN" dataDxfId="83"/>
    <tableColumn id="4" name="TRACTOR NAME" dataDxfId="82"/>
    <tableColumn id="5" name="6/15_x000a_MACKVILLE" dataDxfId="81"/>
    <tableColumn id="6" name="6/16_x000a_MACKVILLE" dataDxfId="80"/>
    <tableColumn id="7" name="6/17_x000a_MACKVILLE" dataDxfId="79"/>
    <tableColumn id="8" name="7/14_x000a_BIG BEND" dataDxfId="78"/>
    <tableColumn id="9" name="7/15 _x000a_SUSSEX_x000a_1" dataDxfId="77"/>
    <tableColumn id="10" name="7/15_x000a_SUSSEX_x000a_2" dataDxfId="76"/>
    <tableColumn id="11" name="7/16_x000a_SUSSEX_x000a_1" dataDxfId="75"/>
    <tableColumn id="12" name="7/16_x000a_SUSSEX_x000a_2" dataDxfId="74"/>
    <tableColumn id="13" name="7/23_x000a_WAUKESHA CO_x000a_FAIR" dataDxfId="73"/>
    <tableColumn id="15" name="8/5_x000a_UTICA_x000a_1" dataDxfId="72"/>
    <tableColumn id="16" name="8/5_x000a_UTICA_x000a_2" dataDxfId="71"/>
    <tableColumn id="17" name="8/6_x000a_OGLE CO FAIR" dataDxfId="70"/>
    <tableColumn id="18" name="8/8_x000a_CARROLL CO_x000a_FAIR" dataDxfId="69"/>
    <tableColumn id="19" name="8/10_x000a_BOONE CO_x000a_FAIR" dataDxfId="68"/>
    <tableColumn id="14" name="9/3_x000a_PAW PAW" dataDxfId="67"/>
    <tableColumn id="20" name="9/8_x000a_PLATTEVILLE" dataDxfId="66"/>
    <tableColumn id="21" name="9/9_x000a_DARIEN_x000a_1" dataDxfId="65"/>
    <tableColumn id="22" name="9/9_x000a_DARIEN_x000a_2" dataDxfId="64"/>
    <tableColumn id="23" name="9/16_x000a_ENDEAVOR_x000a_1" dataDxfId="63"/>
    <tableColumn id="24" name="9/16_x000a_ENDEAVOR_x000a_2" dataDxfId="62"/>
    <tableColumn id="26" name="DRIVER" dataDxfId="61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1" name="Table292" displayName="Table292" ref="B13:Z39" totalsRowShown="0" headerRowDxfId="60" dataDxfId="59">
  <autoFilter ref="B13:Z39">
    <filterColumn colId="18"/>
  </autoFilter>
  <sortState ref="B14:Z39">
    <sortCondition descending="1" ref="Y13:Y39"/>
  </sortState>
  <tableColumns count="25">
    <tableColumn id="1" name="TRACTOR #" dataDxfId="58"/>
    <tableColumn id="2" name="1900 LB ECONOMOD" dataDxfId="57"/>
    <tableColumn id="3" name="HOMETOWN" dataDxfId="56"/>
    <tableColumn id="4" name="TRACTOR NAME" dataDxfId="55"/>
    <tableColumn id="5" name="6/15_x000a_MACKVILLE" dataDxfId="54"/>
    <tableColumn id="6" name="6/16_x000a_MACKVILLE" dataDxfId="53"/>
    <tableColumn id="7" name="6/17_x000a_MACKVILLE" dataDxfId="52"/>
    <tableColumn id="8" name="7/14_x000a_BIG BEND" dataDxfId="51"/>
    <tableColumn id="9" name="7/15 _x000a_SUSSEX_x000a_1" dataDxfId="50"/>
    <tableColumn id="10" name="7/15_x000a_SUSSEX_x000a_2" dataDxfId="49"/>
    <tableColumn id="11" name="7/16_x000a_SUSSEX_x000a_1" dataDxfId="48"/>
    <tableColumn id="12" name="7/16_x000a_SUSSEX_x000a_2" dataDxfId="47"/>
    <tableColumn id="13" name="7/23_x000a_WAUKESHA CO_x000a_FAIR" dataDxfId="46"/>
    <tableColumn id="15" name="8/5_x000a_UTICA_x000a_1" dataDxfId="45"/>
    <tableColumn id="16" name="8/5_x000a_UTICA_x000a_2" dataDxfId="44"/>
    <tableColumn id="17" name="8/6_x000a_OGLE CO FAIR" dataDxfId="43"/>
    <tableColumn id="18" name="8/8_x000a_CARROLL CO_x000a_FAIR" dataDxfId="42"/>
    <tableColumn id="19" name="8/10_x000a_BOONE CO_x000a_FAIR" dataDxfId="41"/>
    <tableColumn id="14" name="9/3_x000a_PAW PAW" dataDxfId="40"/>
    <tableColumn id="20" name="9/8_x000a_PLATTEVILLE" dataDxfId="39"/>
    <tableColumn id="21" name="9/9_x000a_DARIEN_x000a_1" dataDxfId="38"/>
    <tableColumn id="22" name="9/9_x000a_DARIEN_x000a_2" dataDxfId="37"/>
    <tableColumn id="23" name="9/16_x000a_ENDEAVOR_x000a_1" dataDxfId="36"/>
    <tableColumn id="24" name="9/16_x000a_ENDEAVOR_x000a_2" dataDxfId="35"/>
    <tableColumn id="26" name="DRIVER" dataDxfId="34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6" name="Table3107" displayName="Table3107" ref="B42:Z58" totalsRowShown="0" headerRowDxfId="33">
  <autoFilter ref="B42:Z58">
    <filterColumn colId="18"/>
  </autoFilter>
  <sortState ref="B43:Z58">
    <sortCondition descending="1" ref="Y42:Y58"/>
  </sortState>
  <tableColumns count="25">
    <tableColumn id="1" name="TRACTOR #" dataDxfId="32"/>
    <tableColumn id="2" name="2000 LB OPEN" dataDxfId="31"/>
    <tableColumn id="3" name="HOMETOWN" dataDxfId="30"/>
    <tableColumn id="4" name="TRACTOR NAME" dataDxfId="29"/>
    <tableColumn id="5" name="6/15_x000a_MACKVILLE" dataDxfId="28"/>
    <tableColumn id="6" name="6/16_x000a_MACKVILLE" dataDxfId="27"/>
    <tableColumn id="7" name="6/17_x000a_MACKVILLE" dataDxfId="26"/>
    <tableColumn id="8" name="7/14_x000a_BIG BEND" dataDxfId="25"/>
    <tableColumn id="9" name="7/15 _x000a_SUSSEX_x000a_1" dataDxfId="24"/>
    <tableColumn id="10" name="7/15_x000a_SUSSEX_x000a_2" dataDxfId="23"/>
    <tableColumn id="11" name="7/16_x000a_SUSSEX_x000a_1" dataDxfId="22"/>
    <tableColumn id="12" name="7/16_x000a_SUSSEX_x000a_2" dataDxfId="21"/>
    <tableColumn id="13" name="7/23_x000a_WAUKESHA CO_x000a_FAIR" dataDxfId="20"/>
    <tableColumn id="15" name="8/5_x000a_UTICA_x000a_1" dataDxfId="19"/>
    <tableColumn id="16" name="8/5_x000a_UTICA_x000a_2" dataDxfId="18"/>
    <tableColumn id="17" name="8/6_x000a_OGLE CO FAIR" dataDxfId="17"/>
    <tableColumn id="18" name="8/8_x000a_CARROLL CO_x000a_FAIR" dataDxfId="16"/>
    <tableColumn id="19" name="8/10_x000a_BOONE CO_x000a_FAIR" dataDxfId="15"/>
    <tableColumn id="14" name="9/3_x000a_PAW PAW" dataDxfId="14"/>
    <tableColumn id="20" name="9/8_x000a_PLATTEVILLE" dataDxfId="13"/>
    <tableColumn id="21" name="9/9_x000a_DARIEN_x000a_1" dataDxfId="12"/>
    <tableColumn id="22" name="9/9_x000a_DARIEN_x000a_2" dataDxfId="11"/>
    <tableColumn id="23" name="9/16_x000a_ENDEAVOR_x000a_1" dataDxfId="10"/>
    <tableColumn id="24" name="9/16_x000a_ENDEAVOR_x000a_2" dataDxfId="9"/>
    <tableColumn id="26" name="DRIVER" dataDxfId="8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6"/>
  <sheetViews>
    <sheetView tabSelected="1" topLeftCell="R37" zoomScaleNormal="100" zoomScaleSheetLayoutView="90" workbookViewId="0">
      <selection activeCell="AA8" sqref="AA8"/>
    </sheetView>
  </sheetViews>
  <sheetFormatPr defaultRowHeight="14.5"/>
  <cols>
    <col min="3" max="3" width="23.1796875" customWidth="1"/>
    <col min="4" max="4" width="24.90625" customWidth="1"/>
    <col min="5" max="5" width="19.453125" customWidth="1"/>
    <col min="6" max="6" width="11.81640625" customWidth="1"/>
    <col min="7" max="7" width="11.26953125" customWidth="1"/>
    <col min="8" max="8" width="12.36328125" customWidth="1"/>
    <col min="9" max="13" width="8.7265625" customWidth="1"/>
    <col min="14" max="14" width="13.81640625" customWidth="1"/>
    <col min="15" max="17" width="8.7265625" customWidth="1"/>
    <col min="18" max="18" width="10.81640625" customWidth="1"/>
    <col min="19" max="19" width="9.81640625" customWidth="1"/>
    <col min="20" max="20" width="8.7265625" customWidth="1"/>
    <col min="21" max="21" width="14.54296875" customWidth="1"/>
    <col min="22" max="23" width="8.7265625" customWidth="1"/>
    <col min="24" max="24" width="11.90625" customWidth="1"/>
    <col min="25" max="25" width="14" customWidth="1"/>
    <col min="26" max="26" width="16.08984375" style="58" customWidth="1"/>
    <col min="27" max="27" width="23.453125" customWidth="1"/>
  </cols>
  <sheetData>
    <row r="1" spans="1:31">
      <c r="AA1" t="s">
        <v>344</v>
      </c>
    </row>
    <row r="2" spans="1:31" ht="71">
      <c r="A2" s="18" t="s">
        <v>133</v>
      </c>
      <c r="B2" s="5" t="s">
        <v>110</v>
      </c>
      <c r="C2" s="6" t="s">
        <v>111</v>
      </c>
      <c r="D2" s="6" t="s">
        <v>112</v>
      </c>
      <c r="E2" s="9" t="s">
        <v>131</v>
      </c>
      <c r="F2" s="7" t="s">
        <v>114</v>
      </c>
      <c r="G2" s="7" t="s">
        <v>115</v>
      </c>
      <c r="H2" s="7" t="s">
        <v>116</v>
      </c>
      <c r="I2" s="7" t="s">
        <v>117</v>
      </c>
      <c r="J2" s="7" t="s">
        <v>118</v>
      </c>
      <c r="K2" s="7" t="s">
        <v>132</v>
      </c>
      <c r="L2" s="7" t="s">
        <v>119</v>
      </c>
      <c r="M2" s="7" t="s">
        <v>120</v>
      </c>
      <c r="N2" s="7" t="s">
        <v>181</v>
      </c>
      <c r="O2" s="8" t="s">
        <v>121</v>
      </c>
      <c r="P2" s="7" t="s">
        <v>122</v>
      </c>
      <c r="Q2" s="8" t="s">
        <v>123</v>
      </c>
      <c r="R2" s="7" t="s">
        <v>179</v>
      </c>
      <c r="S2" s="7" t="s">
        <v>180</v>
      </c>
      <c r="T2" s="7" t="s">
        <v>452</v>
      </c>
      <c r="U2" s="7" t="s">
        <v>124</v>
      </c>
      <c r="V2" s="7" t="s">
        <v>125</v>
      </c>
      <c r="W2" s="7" t="s">
        <v>126</v>
      </c>
      <c r="X2" s="7" t="s">
        <v>127</v>
      </c>
      <c r="Y2" s="7" t="s">
        <v>128</v>
      </c>
      <c r="Z2" s="9" t="s">
        <v>129</v>
      </c>
      <c r="AA2" s="9" t="s">
        <v>130</v>
      </c>
    </row>
    <row r="3" spans="1:31" ht="18.5">
      <c r="A3" s="19">
        <v>1</v>
      </c>
      <c r="B3" s="10" t="s">
        <v>88</v>
      </c>
      <c r="C3" s="10" t="s">
        <v>577</v>
      </c>
      <c r="D3" s="10" t="s">
        <v>90</v>
      </c>
      <c r="E3" s="10" t="s">
        <v>91</v>
      </c>
      <c r="F3" s="11">
        <v>27</v>
      </c>
      <c r="G3" s="11"/>
      <c r="H3" s="11"/>
      <c r="I3" s="11">
        <v>25</v>
      </c>
      <c r="J3" s="11">
        <v>25</v>
      </c>
      <c r="K3" s="11">
        <v>23</v>
      </c>
      <c r="L3" s="11">
        <v>27</v>
      </c>
      <c r="M3" s="11">
        <v>24</v>
      </c>
      <c r="N3" s="11">
        <v>24</v>
      </c>
      <c r="O3" s="11">
        <v>25</v>
      </c>
      <c r="P3" s="11">
        <v>22</v>
      </c>
      <c r="Q3" s="11">
        <v>27</v>
      </c>
      <c r="R3" s="11"/>
      <c r="S3" s="11"/>
      <c r="T3" s="11"/>
      <c r="U3" s="11">
        <v>23</v>
      </c>
      <c r="V3" s="11">
        <v>27</v>
      </c>
      <c r="W3" s="11">
        <v>22</v>
      </c>
      <c r="X3" s="11">
        <v>26</v>
      </c>
      <c r="Y3" s="11">
        <v>24</v>
      </c>
      <c r="Z3" s="59">
        <f>SUM(Table1[[#This Row],[6/15
MACKVILLE]:[9/16
ENDEAVOR
2]])</f>
        <v>371</v>
      </c>
      <c r="AA3" s="10" t="s">
        <v>576</v>
      </c>
      <c r="AB3" s="12"/>
      <c r="AC3" s="12"/>
      <c r="AD3" s="12"/>
      <c r="AE3" s="12"/>
    </row>
    <row r="4" spans="1:31" ht="18.5">
      <c r="A4" s="19">
        <v>2</v>
      </c>
      <c r="B4" s="10" t="s">
        <v>100</v>
      </c>
      <c r="C4" s="10" t="s">
        <v>101</v>
      </c>
      <c r="D4" s="10" t="s">
        <v>102</v>
      </c>
      <c r="E4" s="10" t="s">
        <v>103</v>
      </c>
      <c r="F4" s="11">
        <v>23</v>
      </c>
      <c r="G4" s="11"/>
      <c r="H4" s="11"/>
      <c r="I4" s="11">
        <v>22</v>
      </c>
      <c r="J4" s="11">
        <v>24</v>
      </c>
      <c r="K4" s="11">
        <v>24</v>
      </c>
      <c r="L4" s="11">
        <v>22</v>
      </c>
      <c r="M4" s="11">
        <v>22</v>
      </c>
      <c r="N4" s="11">
        <v>27</v>
      </c>
      <c r="O4" s="11">
        <v>23</v>
      </c>
      <c r="P4" s="11">
        <v>25</v>
      </c>
      <c r="Q4" s="11">
        <v>23</v>
      </c>
      <c r="R4" s="11">
        <v>0</v>
      </c>
      <c r="S4" s="11"/>
      <c r="T4" s="11">
        <v>0</v>
      </c>
      <c r="U4" s="11">
        <v>26</v>
      </c>
      <c r="V4" s="11">
        <v>25</v>
      </c>
      <c r="W4" s="11">
        <v>25</v>
      </c>
      <c r="X4" s="11">
        <v>27</v>
      </c>
      <c r="Y4" s="11">
        <v>25</v>
      </c>
      <c r="Z4" s="59">
        <f>SUM(Table1[[#This Row],[6/15
MACKVILLE]:[9/16
ENDEAVOR
2]])</f>
        <v>363</v>
      </c>
      <c r="AA4" s="10" t="s">
        <v>101</v>
      </c>
      <c r="AB4" s="12"/>
      <c r="AC4" s="12"/>
      <c r="AD4" s="12"/>
      <c r="AE4" s="12"/>
    </row>
    <row r="5" spans="1:31" ht="18.5">
      <c r="A5" s="19">
        <v>3</v>
      </c>
      <c r="B5" s="13" t="s">
        <v>98</v>
      </c>
      <c r="C5" s="10" t="s">
        <v>93</v>
      </c>
      <c r="D5" s="10" t="s">
        <v>14</v>
      </c>
      <c r="E5" s="10" t="s">
        <v>99</v>
      </c>
      <c r="F5" s="11">
        <v>25</v>
      </c>
      <c r="G5" s="11"/>
      <c r="H5" s="11"/>
      <c r="I5" s="11">
        <v>26</v>
      </c>
      <c r="J5" s="11">
        <v>22</v>
      </c>
      <c r="K5" s="11">
        <v>21</v>
      </c>
      <c r="L5" s="11">
        <v>24</v>
      </c>
      <c r="M5" s="11">
        <v>23</v>
      </c>
      <c r="N5" s="11">
        <v>25</v>
      </c>
      <c r="O5" s="11">
        <v>22</v>
      </c>
      <c r="P5" s="11">
        <v>24</v>
      </c>
      <c r="Q5" s="11">
        <v>26</v>
      </c>
      <c r="R5" s="11"/>
      <c r="S5" s="11">
        <v>0</v>
      </c>
      <c r="T5" s="11"/>
      <c r="U5" s="11">
        <v>22</v>
      </c>
      <c r="V5" s="11">
        <v>26</v>
      </c>
      <c r="W5" s="11">
        <v>24</v>
      </c>
      <c r="X5" s="11">
        <v>24</v>
      </c>
      <c r="Y5" s="11">
        <v>23</v>
      </c>
      <c r="Z5" s="59">
        <f>SUM(Table1[[#This Row],[6/15
MACKVILLE]:[9/16
ENDEAVOR
2]])</f>
        <v>357</v>
      </c>
      <c r="AA5" s="10" t="s">
        <v>93</v>
      </c>
      <c r="AB5" s="12"/>
      <c r="AC5" s="12"/>
      <c r="AD5" s="12"/>
      <c r="AE5" s="12"/>
    </row>
    <row r="6" spans="1:31" ht="18.5">
      <c r="A6" s="19">
        <v>4</v>
      </c>
      <c r="B6" s="13" t="s">
        <v>92</v>
      </c>
      <c r="C6" s="10" t="s">
        <v>93</v>
      </c>
      <c r="D6" s="10" t="s">
        <v>14</v>
      </c>
      <c r="E6" s="10" t="s">
        <v>94</v>
      </c>
      <c r="F6" s="11">
        <v>26</v>
      </c>
      <c r="G6" s="11"/>
      <c r="H6" s="11"/>
      <c r="I6" s="11">
        <v>27</v>
      </c>
      <c r="J6" s="11">
        <v>23</v>
      </c>
      <c r="K6" s="11">
        <v>22</v>
      </c>
      <c r="L6" s="11">
        <v>26</v>
      </c>
      <c r="M6" s="11">
        <v>21</v>
      </c>
      <c r="N6" s="11">
        <v>22</v>
      </c>
      <c r="O6" s="11">
        <v>26</v>
      </c>
      <c r="P6" s="11">
        <v>23</v>
      </c>
      <c r="Q6" s="11">
        <v>24</v>
      </c>
      <c r="R6" s="11"/>
      <c r="S6" s="11"/>
      <c r="T6" s="11">
        <v>0</v>
      </c>
      <c r="U6" s="11">
        <v>27</v>
      </c>
      <c r="V6" s="11">
        <v>21</v>
      </c>
      <c r="W6" s="11">
        <v>21</v>
      </c>
      <c r="X6" s="11">
        <v>22</v>
      </c>
      <c r="Y6" s="11">
        <v>22</v>
      </c>
      <c r="Z6" s="59">
        <f>SUM(Table1[[#This Row],[6/15
MACKVILLE]:[9/16
ENDEAVOR
2]])</f>
        <v>353</v>
      </c>
      <c r="AA6" s="10" t="s">
        <v>93</v>
      </c>
      <c r="AB6" s="12"/>
      <c r="AC6" s="12"/>
      <c r="AD6" s="12"/>
      <c r="AE6" s="12"/>
    </row>
    <row r="7" spans="1:31" ht="18.5">
      <c r="A7" s="19">
        <v>5</v>
      </c>
      <c r="B7" s="13" t="s">
        <v>95</v>
      </c>
      <c r="C7" s="10" t="s">
        <v>13</v>
      </c>
      <c r="D7" s="10" t="s">
        <v>96</v>
      </c>
      <c r="E7" s="10" t="s">
        <v>97</v>
      </c>
      <c r="F7" s="11">
        <v>24</v>
      </c>
      <c r="G7" s="11"/>
      <c r="H7" s="11"/>
      <c r="I7" s="11">
        <v>24</v>
      </c>
      <c r="J7" s="11">
        <v>21</v>
      </c>
      <c r="K7" s="11">
        <v>25</v>
      </c>
      <c r="L7" s="11">
        <v>25</v>
      </c>
      <c r="M7" s="11">
        <v>25</v>
      </c>
      <c r="N7" s="11">
        <v>26</v>
      </c>
      <c r="O7" s="11">
        <v>27</v>
      </c>
      <c r="P7" s="11">
        <v>20</v>
      </c>
      <c r="Q7" s="11">
        <v>22</v>
      </c>
      <c r="R7" s="11"/>
      <c r="S7" s="11"/>
      <c r="T7" s="11"/>
      <c r="U7" s="11">
        <v>25</v>
      </c>
      <c r="V7" s="11">
        <v>24</v>
      </c>
      <c r="W7" s="11">
        <v>19</v>
      </c>
      <c r="X7" s="11">
        <v>25</v>
      </c>
      <c r="Y7" s="11">
        <v>20</v>
      </c>
      <c r="Z7" s="59">
        <f>SUM(Table1[[#This Row],[6/15
MACKVILLE]:[9/16
ENDEAVOR
2]])</f>
        <v>352</v>
      </c>
      <c r="AA7" s="10" t="s">
        <v>13</v>
      </c>
      <c r="AB7" s="12"/>
      <c r="AC7" s="12"/>
      <c r="AD7" s="12"/>
      <c r="AE7" s="12"/>
    </row>
    <row r="8" spans="1:31" ht="18.5">
      <c r="A8" s="19">
        <v>6</v>
      </c>
      <c r="B8" s="13" t="s">
        <v>107</v>
      </c>
      <c r="C8" s="10" t="s">
        <v>108</v>
      </c>
      <c r="D8" s="10" t="s">
        <v>14</v>
      </c>
      <c r="E8" s="10" t="s">
        <v>109</v>
      </c>
      <c r="F8" s="14"/>
      <c r="G8" s="14"/>
      <c r="H8" s="14"/>
      <c r="I8" s="14">
        <v>21</v>
      </c>
      <c r="J8" s="14">
        <v>19</v>
      </c>
      <c r="K8" s="14">
        <v>20</v>
      </c>
      <c r="L8" s="14">
        <v>23</v>
      </c>
      <c r="M8" s="14">
        <v>19</v>
      </c>
      <c r="N8" s="14">
        <v>23</v>
      </c>
      <c r="O8" s="14">
        <v>21</v>
      </c>
      <c r="P8" s="14">
        <v>21</v>
      </c>
      <c r="Q8" s="14">
        <v>25</v>
      </c>
      <c r="R8" s="14"/>
      <c r="S8" s="14"/>
      <c r="T8" s="14"/>
      <c r="U8" s="14">
        <v>24</v>
      </c>
      <c r="V8" s="14">
        <v>23</v>
      </c>
      <c r="W8" s="14">
        <v>23</v>
      </c>
      <c r="X8" s="14">
        <v>21</v>
      </c>
      <c r="Y8" s="14">
        <v>21</v>
      </c>
      <c r="Z8" s="60">
        <f>SUM(Table1[[#This Row],[6/15
MACKVILLE]:[9/16
ENDEAVOR
2]])</f>
        <v>304</v>
      </c>
      <c r="AA8" s="10" t="s">
        <v>108</v>
      </c>
      <c r="AB8" s="12"/>
      <c r="AC8" s="12"/>
      <c r="AD8" s="12"/>
      <c r="AE8" s="12"/>
    </row>
    <row r="9" spans="1:31" ht="18.5">
      <c r="A9" s="19">
        <v>7</v>
      </c>
      <c r="B9" s="13" t="s">
        <v>104</v>
      </c>
      <c r="C9" s="10" t="s">
        <v>105</v>
      </c>
      <c r="D9" s="10" t="s">
        <v>96</v>
      </c>
      <c r="E9" s="10" t="s">
        <v>106</v>
      </c>
      <c r="F9" s="11">
        <v>22</v>
      </c>
      <c r="G9" s="11"/>
      <c r="H9" s="11"/>
      <c r="I9" s="11">
        <v>23</v>
      </c>
      <c r="J9" s="11">
        <v>20</v>
      </c>
      <c r="K9" s="11">
        <v>22</v>
      </c>
      <c r="L9" s="11">
        <v>21</v>
      </c>
      <c r="M9" s="11">
        <v>20</v>
      </c>
      <c r="N9" s="11">
        <v>21</v>
      </c>
      <c r="O9" s="11">
        <v>24</v>
      </c>
      <c r="P9" s="11">
        <v>19</v>
      </c>
      <c r="Q9" s="11"/>
      <c r="R9" s="11"/>
      <c r="S9" s="11"/>
      <c r="T9" s="11"/>
      <c r="U9" s="11"/>
      <c r="V9" s="11">
        <v>22</v>
      </c>
      <c r="W9" s="11">
        <v>20</v>
      </c>
      <c r="X9" s="11">
        <v>23</v>
      </c>
      <c r="Y9" s="11">
        <v>19</v>
      </c>
      <c r="Z9" s="59">
        <f>SUM(Table1[[#This Row],[6/15
MACKVILLE]:[9/16
ENDEAVOR
2]])</f>
        <v>276</v>
      </c>
      <c r="AA9" s="10" t="s">
        <v>105</v>
      </c>
      <c r="AB9" s="15"/>
      <c r="AC9" s="15"/>
      <c r="AD9" s="15"/>
      <c r="AE9" s="15"/>
    </row>
    <row r="13" spans="1:31" ht="71">
      <c r="A13" s="16" t="s">
        <v>133</v>
      </c>
      <c r="B13" s="5" t="s">
        <v>110</v>
      </c>
      <c r="C13" s="6" t="s">
        <v>134</v>
      </c>
      <c r="D13" s="6" t="s">
        <v>112</v>
      </c>
      <c r="E13" s="6" t="s">
        <v>113</v>
      </c>
      <c r="F13" s="7" t="s">
        <v>114</v>
      </c>
      <c r="G13" s="7" t="s">
        <v>115</v>
      </c>
      <c r="H13" s="7" t="s">
        <v>116</v>
      </c>
      <c r="I13" s="7" t="s">
        <v>117</v>
      </c>
      <c r="J13" s="7" t="s">
        <v>118</v>
      </c>
      <c r="K13" s="7" t="s">
        <v>132</v>
      </c>
      <c r="L13" s="7" t="s">
        <v>119</v>
      </c>
      <c r="M13" s="7" t="s">
        <v>120</v>
      </c>
      <c r="N13" s="7" t="s">
        <v>181</v>
      </c>
      <c r="O13" s="8" t="s">
        <v>121</v>
      </c>
      <c r="P13" s="7" t="s">
        <v>122</v>
      </c>
      <c r="Q13" s="8" t="s">
        <v>123</v>
      </c>
      <c r="R13" s="7" t="s">
        <v>179</v>
      </c>
      <c r="S13" s="7" t="s">
        <v>180</v>
      </c>
      <c r="T13" s="7" t="s">
        <v>452</v>
      </c>
      <c r="U13" s="7" t="s">
        <v>124</v>
      </c>
      <c r="V13" s="7" t="s">
        <v>125</v>
      </c>
      <c r="W13" s="7" t="s">
        <v>126</v>
      </c>
      <c r="X13" s="7" t="s">
        <v>127</v>
      </c>
      <c r="Y13" s="7" t="s">
        <v>128</v>
      </c>
      <c r="Z13" s="9" t="s">
        <v>135</v>
      </c>
      <c r="AA13" s="9" t="s">
        <v>130</v>
      </c>
    </row>
    <row r="14" spans="1:31" ht="18.5">
      <c r="A14" s="17">
        <v>1</v>
      </c>
      <c r="B14" s="1" t="s">
        <v>0</v>
      </c>
      <c r="C14" s="2" t="s">
        <v>1</v>
      </c>
      <c r="D14" s="1" t="s">
        <v>2</v>
      </c>
      <c r="E14" s="1" t="s">
        <v>3</v>
      </c>
      <c r="F14" s="11">
        <v>26</v>
      </c>
      <c r="G14" s="11"/>
      <c r="H14" s="11"/>
      <c r="I14" s="11">
        <v>27</v>
      </c>
      <c r="J14" s="11">
        <v>25</v>
      </c>
      <c r="K14" s="11">
        <v>25</v>
      </c>
      <c r="L14" s="11">
        <v>27</v>
      </c>
      <c r="M14" s="11">
        <v>24</v>
      </c>
      <c r="N14" s="11">
        <v>27</v>
      </c>
      <c r="O14" s="11">
        <v>27</v>
      </c>
      <c r="P14" s="11">
        <v>25</v>
      </c>
      <c r="Q14" s="11">
        <v>27</v>
      </c>
      <c r="R14" s="11">
        <v>25</v>
      </c>
      <c r="S14" s="11">
        <v>27</v>
      </c>
      <c r="T14" s="11">
        <v>27</v>
      </c>
      <c r="U14" s="11">
        <v>26</v>
      </c>
      <c r="V14" s="11">
        <v>26</v>
      </c>
      <c r="W14" s="11">
        <v>23</v>
      </c>
      <c r="X14" s="11">
        <v>27</v>
      </c>
      <c r="Y14" s="11">
        <v>25</v>
      </c>
      <c r="Z14" s="59">
        <f>SUM(Table2[[#This Row],[6/15
MACKVILLE]:[9/16
ENDEAVOR
2]])</f>
        <v>466</v>
      </c>
      <c r="AA14" s="2" t="s">
        <v>1</v>
      </c>
    </row>
    <row r="15" spans="1:31" ht="18.5">
      <c r="A15" s="17">
        <v>2</v>
      </c>
      <c r="B15" s="3" t="s">
        <v>28</v>
      </c>
      <c r="C15" s="2" t="s">
        <v>17</v>
      </c>
      <c r="D15" s="1" t="s">
        <v>18</v>
      </c>
      <c r="E15" s="1" t="s">
        <v>29</v>
      </c>
      <c r="F15" s="11">
        <v>24</v>
      </c>
      <c r="G15" s="11"/>
      <c r="H15" s="11"/>
      <c r="I15" s="11">
        <v>23</v>
      </c>
      <c r="J15" s="11">
        <v>17</v>
      </c>
      <c r="K15" s="11">
        <v>19</v>
      </c>
      <c r="L15" s="11">
        <v>19</v>
      </c>
      <c r="M15" s="11">
        <v>15</v>
      </c>
      <c r="N15" s="11">
        <v>25</v>
      </c>
      <c r="O15" s="11">
        <v>26</v>
      </c>
      <c r="P15" s="11">
        <v>20</v>
      </c>
      <c r="Q15" s="11">
        <v>25</v>
      </c>
      <c r="R15" s="11">
        <v>27</v>
      </c>
      <c r="S15" s="11">
        <v>17</v>
      </c>
      <c r="T15" s="11">
        <v>26</v>
      </c>
      <c r="U15" s="11">
        <v>24</v>
      </c>
      <c r="V15" s="11">
        <v>20</v>
      </c>
      <c r="W15" s="11">
        <v>18</v>
      </c>
      <c r="X15" s="11">
        <v>24</v>
      </c>
      <c r="Y15" s="11">
        <v>23</v>
      </c>
      <c r="Z15" s="59">
        <f>SUM(Table2[[#This Row],[6/15
MACKVILLE]:[9/16
ENDEAVOR
2]])</f>
        <v>392</v>
      </c>
      <c r="AA15" s="2" t="s">
        <v>17</v>
      </c>
    </row>
    <row r="16" spans="1:31" ht="18.5">
      <c r="A16" s="17">
        <v>3</v>
      </c>
      <c r="B16" s="1" t="s">
        <v>12</v>
      </c>
      <c r="C16" s="2" t="s">
        <v>13</v>
      </c>
      <c r="D16" s="1" t="s">
        <v>14</v>
      </c>
      <c r="E16" s="1" t="s">
        <v>15</v>
      </c>
      <c r="F16" s="11">
        <v>22</v>
      </c>
      <c r="G16" s="11"/>
      <c r="H16" s="11"/>
      <c r="I16" s="11">
        <v>22</v>
      </c>
      <c r="J16" s="11">
        <v>21</v>
      </c>
      <c r="K16" s="11">
        <v>18</v>
      </c>
      <c r="L16" s="11">
        <v>23</v>
      </c>
      <c r="M16" s="11">
        <v>19</v>
      </c>
      <c r="N16" s="11">
        <v>22</v>
      </c>
      <c r="O16" s="11">
        <v>19</v>
      </c>
      <c r="P16" s="11">
        <v>21</v>
      </c>
      <c r="Q16" s="11">
        <v>26</v>
      </c>
      <c r="R16" s="11">
        <v>23</v>
      </c>
      <c r="S16" s="11">
        <v>21</v>
      </c>
      <c r="T16" s="11">
        <v>23</v>
      </c>
      <c r="U16" s="11">
        <v>27</v>
      </c>
      <c r="V16" s="11">
        <v>21</v>
      </c>
      <c r="W16" s="11">
        <v>21</v>
      </c>
      <c r="X16" s="11">
        <v>23</v>
      </c>
      <c r="Y16" s="11">
        <v>20</v>
      </c>
      <c r="Z16" s="59">
        <f>SUM(Table2[[#This Row],[6/15
MACKVILLE]:[9/16
ENDEAVOR
2]])</f>
        <v>392</v>
      </c>
      <c r="AA16" s="2" t="s">
        <v>13</v>
      </c>
    </row>
    <row r="17" spans="1:27" ht="18.5">
      <c r="A17" s="17">
        <v>4</v>
      </c>
      <c r="B17" s="3" t="s">
        <v>4</v>
      </c>
      <c r="C17" s="2" t="s">
        <v>5</v>
      </c>
      <c r="D17" s="1" t="s">
        <v>6</v>
      </c>
      <c r="E17" s="1" t="s">
        <v>7</v>
      </c>
      <c r="F17" s="11">
        <v>23</v>
      </c>
      <c r="G17" s="11"/>
      <c r="H17" s="11"/>
      <c r="I17" s="11">
        <v>24</v>
      </c>
      <c r="J17" s="11">
        <v>24</v>
      </c>
      <c r="K17" s="11">
        <v>21</v>
      </c>
      <c r="L17" s="11">
        <v>26</v>
      </c>
      <c r="M17" s="11">
        <v>25</v>
      </c>
      <c r="N17" s="11">
        <v>18</v>
      </c>
      <c r="O17" s="11">
        <v>24</v>
      </c>
      <c r="P17" s="11">
        <v>24</v>
      </c>
      <c r="Q17" s="11">
        <v>21</v>
      </c>
      <c r="R17" s="11">
        <v>22</v>
      </c>
      <c r="S17" s="11">
        <v>26</v>
      </c>
      <c r="T17" s="11">
        <v>18</v>
      </c>
      <c r="U17" s="11">
        <v>23</v>
      </c>
      <c r="V17" s="11">
        <v>18</v>
      </c>
      <c r="W17" s="11">
        <v>15</v>
      </c>
      <c r="X17" s="11">
        <v>18</v>
      </c>
      <c r="Y17" s="11">
        <v>17</v>
      </c>
      <c r="Z17" s="59">
        <f>SUM(Table2[[#This Row],[6/15
MACKVILLE]:[9/16
ENDEAVOR
2]])</f>
        <v>387</v>
      </c>
      <c r="AA17" s="2" t="s">
        <v>136</v>
      </c>
    </row>
    <row r="18" spans="1:27" ht="18.5">
      <c r="A18" s="17">
        <v>5</v>
      </c>
      <c r="B18" s="1" t="s">
        <v>20</v>
      </c>
      <c r="C18" s="2" t="s">
        <v>21</v>
      </c>
      <c r="D18" s="1" t="s">
        <v>22</v>
      </c>
      <c r="E18" s="1" t="s">
        <v>23</v>
      </c>
      <c r="F18" s="11">
        <v>21</v>
      </c>
      <c r="G18" s="11"/>
      <c r="H18" s="11"/>
      <c r="I18" s="11">
        <v>20</v>
      </c>
      <c r="J18" s="11">
        <v>19</v>
      </c>
      <c r="K18" s="11">
        <v>16</v>
      </c>
      <c r="L18" s="11">
        <v>24</v>
      </c>
      <c r="M18" s="11">
        <v>21</v>
      </c>
      <c r="N18" s="11">
        <v>26</v>
      </c>
      <c r="O18" s="11">
        <v>18</v>
      </c>
      <c r="P18" s="11">
        <v>22</v>
      </c>
      <c r="Q18" s="11">
        <v>24</v>
      </c>
      <c r="R18" s="11">
        <v>26</v>
      </c>
      <c r="S18" s="11">
        <v>24</v>
      </c>
      <c r="T18" s="11">
        <v>22</v>
      </c>
      <c r="U18" s="11">
        <v>25</v>
      </c>
      <c r="V18" s="11">
        <v>22</v>
      </c>
      <c r="W18" s="11">
        <v>16</v>
      </c>
      <c r="X18" s="11">
        <v>19</v>
      </c>
      <c r="Y18" s="11">
        <v>22</v>
      </c>
      <c r="Z18" s="59">
        <f>SUM(Table2[[#This Row],[6/15
MACKVILLE]:[9/16
ENDEAVOR
2]])</f>
        <v>387</v>
      </c>
      <c r="AA18" s="2" t="s">
        <v>21</v>
      </c>
    </row>
    <row r="19" spans="1:27" ht="18.5">
      <c r="A19" s="17">
        <v>6</v>
      </c>
      <c r="B19" s="1" t="s">
        <v>8</v>
      </c>
      <c r="C19" s="2" t="s">
        <v>9</v>
      </c>
      <c r="D19" s="1" t="s">
        <v>10</v>
      </c>
      <c r="E19" s="1" t="s">
        <v>11</v>
      </c>
      <c r="F19" s="11">
        <v>20</v>
      </c>
      <c r="G19" s="11"/>
      <c r="H19" s="11"/>
      <c r="I19" s="11">
        <v>19</v>
      </c>
      <c r="J19" s="11">
        <v>22</v>
      </c>
      <c r="K19" s="11">
        <v>23</v>
      </c>
      <c r="L19" s="11">
        <v>25</v>
      </c>
      <c r="M19" s="11">
        <v>23</v>
      </c>
      <c r="N19" s="11">
        <v>20</v>
      </c>
      <c r="O19" s="11">
        <v>22</v>
      </c>
      <c r="P19" s="11">
        <v>23</v>
      </c>
      <c r="Q19" s="11">
        <v>22</v>
      </c>
      <c r="R19" s="11"/>
      <c r="S19" s="11">
        <v>22</v>
      </c>
      <c r="T19" s="11">
        <v>20</v>
      </c>
      <c r="U19" s="11">
        <v>21</v>
      </c>
      <c r="V19" s="11">
        <v>24</v>
      </c>
      <c r="W19" s="11">
        <v>22</v>
      </c>
      <c r="X19" s="11">
        <v>22</v>
      </c>
      <c r="Y19" s="11">
        <v>21</v>
      </c>
      <c r="Z19" s="59">
        <f>SUM(Table2[[#This Row],[6/15
MACKVILLE]:[9/16
ENDEAVOR
2]])</f>
        <v>371</v>
      </c>
      <c r="AA19" s="2" t="s">
        <v>9</v>
      </c>
    </row>
    <row r="20" spans="1:27" ht="18.5">
      <c r="A20" s="17">
        <v>7</v>
      </c>
      <c r="B20" s="1" t="s">
        <v>16</v>
      </c>
      <c r="C20" s="2" t="s">
        <v>17</v>
      </c>
      <c r="D20" s="1" t="s">
        <v>18</v>
      </c>
      <c r="E20" s="1" t="s">
        <v>19</v>
      </c>
      <c r="F20" s="11">
        <v>25</v>
      </c>
      <c r="G20" s="11"/>
      <c r="H20" s="11"/>
      <c r="I20" s="11">
        <v>21</v>
      </c>
      <c r="J20" s="11">
        <v>16</v>
      </c>
      <c r="K20" s="11">
        <v>24</v>
      </c>
      <c r="L20" s="11">
        <v>18</v>
      </c>
      <c r="M20" s="11">
        <v>20</v>
      </c>
      <c r="N20" s="11">
        <v>17</v>
      </c>
      <c r="O20" s="11">
        <v>21</v>
      </c>
      <c r="P20" s="11">
        <v>15</v>
      </c>
      <c r="Q20" s="11">
        <v>18</v>
      </c>
      <c r="R20" s="11">
        <v>24</v>
      </c>
      <c r="S20" s="11">
        <v>19</v>
      </c>
      <c r="T20" s="11">
        <v>25</v>
      </c>
      <c r="U20" s="11">
        <v>19</v>
      </c>
      <c r="V20" s="11">
        <v>23</v>
      </c>
      <c r="W20" s="11">
        <v>24</v>
      </c>
      <c r="X20" s="11">
        <v>26</v>
      </c>
      <c r="Y20" s="11">
        <v>16</v>
      </c>
      <c r="Z20" s="59">
        <f>SUM(Table2[[#This Row],[6/15
MACKVILLE]:[9/16
ENDEAVOR
2]])</f>
        <v>371</v>
      </c>
      <c r="AA20" s="2" t="s">
        <v>17</v>
      </c>
    </row>
    <row r="21" spans="1:27" ht="18.5">
      <c r="A21" s="17">
        <v>8</v>
      </c>
      <c r="B21" s="4" t="s">
        <v>24</v>
      </c>
      <c r="C21" s="4" t="s">
        <v>25</v>
      </c>
      <c r="D21" s="4" t="s">
        <v>26</v>
      </c>
      <c r="E21" s="4" t="s">
        <v>27</v>
      </c>
      <c r="F21" s="11">
        <v>18</v>
      </c>
      <c r="G21" s="11"/>
      <c r="H21" s="11"/>
      <c r="I21" s="11">
        <v>25</v>
      </c>
      <c r="J21" s="11">
        <v>20</v>
      </c>
      <c r="K21" s="11">
        <v>17</v>
      </c>
      <c r="L21" s="11">
        <v>21</v>
      </c>
      <c r="M21" s="11">
        <v>16</v>
      </c>
      <c r="N21" s="11">
        <v>24</v>
      </c>
      <c r="O21" s="11">
        <v>20</v>
      </c>
      <c r="P21" s="11">
        <v>16</v>
      </c>
      <c r="Q21" s="11">
        <v>19</v>
      </c>
      <c r="R21" s="11">
        <v>21</v>
      </c>
      <c r="S21" s="11">
        <v>23</v>
      </c>
      <c r="T21" s="11">
        <v>21</v>
      </c>
      <c r="U21" s="11">
        <v>22</v>
      </c>
      <c r="V21" s="11">
        <v>17</v>
      </c>
      <c r="W21" s="11">
        <v>20</v>
      </c>
      <c r="X21" s="11">
        <v>21</v>
      </c>
      <c r="Y21" s="11">
        <v>19</v>
      </c>
      <c r="Z21" s="59">
        <f>SUM(Table2[[#This Row],[6/15
MACKVILLE]:[9/16
ENDEAVOR
2]])</f>
        <v>360</v>
      </c>
      <c r="AA21" s="4" t="s">
        <v>25</v>
      </c>
    </row>
    <row r="22" spans="1:27" ht="18.5">
      <c r="A22" s="17">
        <v>9</v>
      </c>
      <c r="B22" s="1" t="s">
        <v>34</v>
      </c>
      <c r="C22" s="2" t="s">
        <v>35</v>
      </c>
      <c r="D22" s="1" t="s">
        <v>36</v>
      </c>
      <c r="E22" s="1" t="s">
        <v>37</v>
      </c>
      <c r="F22" s="11"/>
      <c r="G22" s="11"/>
      <c r="H22" s="11"/>
      <c r="I22" s="11"/>
      <c r="J22" s="11">
        <v>18</v>
      </c>
      <c r="K22" s="11">
        <v>20</v>
      </c>
      <c r="L22" s="11">
        <v>22</v>
      </c>
      <c r="M22" s="11">
        <v>18</v>
      </c>
      <c r="N22" s="11">
        <v>21</v>
      </c>
      <c r="O22" s="11">
        <v>25</v>
      </c>
      <c r="P22" s="11">
        <v>18</v>
      </c>
      <c r="Q22" s="11">
        <v>23</v>
      </c>
      <c r="R22" s="11">
        <v>20</v>
      </c>
      <c r="S22" s="11">
        <v>16</v>
      </c>
      <c r="T22" s="11">
        <v>24</v>
      </c>
      <c r="U22" s="11">
        <v>20</v>
      </c>
      <c r="V22" s="11">
        <v>19</v>
      </c>
      <c r="W22" s="11">
        <v>19</v>
      </c>
      <c r="X22" s="11">
        <v>25</v>
      </c>
      <c r="Y22" s="11">
        <v>24</v>
      </c>
      <c r="Z22" s="59">
        <f>SUM(Table2[[#This Row],[6/15
MACKVILLE]:[9/16
ENDEAVOR
2]])</f>
        <v>332</v>
      </c>
      <c r="AA22" s="2" t="s">
        <v>35</v>
      </c>
    </row>
    <row r="23" spans="1:27" ht="18.5">
      <c r="A23" s="17">
        <v>10</v>
      </c>
      <c r="B23" s="1" t="s">
        <v>30</v>
      </c>
      <c r="C23" s="2" t="s">
        <v>31</v>
      </c>
      <c r="D23" s="1" t="s">
        <v>32</v>
      </c>
      <c r="E23" s="1" t="s">
        <v>33</v>
      </c>
      <c r="F23" s="11">
        <v>19</v>
      </c>
      <c r="G23" s="11"/>
      <c r="H23" s="11"/>
      <c r="I23" s="11">
        <v>18</v>
      </c>
      <c r="J23" s="11">
        <v>15</v>
      </c>
      <c r="K23" s="11">
        <v>15</v>
      </c>
      <c r="L23" s="11">
        <v>20</v>
      </c>
      <c r="M23" s="11">
        <v>22</v>
      </c>
      <c r="N23" s="11">
        <v>19</v>
      </c>
      <c r="O23" s="11">
        <v>17</v>
      </c>
      <c r="P23" s="11">
        <v>19</v>
      </c>
      <c r="Q23" s="11">
        <v>20</v>
      </c>
      <c r="R23" s="11"/>
      <c r="S23" s="11">
        <v>15</v>
      </c>
      <c r="T23" s="11">
        <v>19</v>
      </c>
      <c r="U23" s="11"/>
      <c r="V23" s="11"/>
      <c r="W23" s="11"/>
      <c r="X23" s="11">
        <v>20</v>
      </c>
      <c r="Y23" s="11">
        <v>18</v>
      </c>
      <c r="Z23" s="59">
        <f>SUM(Table2[[#This Row],[6/15
MACKVILLE]:[9/16
ENDEAVOR
2]])</f>
        <v>256</v>
      </c>
      <c r="AA23" s="2" t="s">
        <v>31</v>
      </c>
    </row>
    <row r="24" spans="1:27" ht="18.5">
      <c r="A24" s="17">
        <v>11</v>
      </c>
      <c r="B24" s="3" t="s">
        <v>38</v>
      </c>
      <c r="C24" s="2" t="s">
        <v>39</v>
      </c>
      <c r="D24" s="1" t="s">
        <v>40</v>
      </c>
      <c r="E24" s="1" t="s">
        <v>41</v>
      </c>
      <c r="F24" s="11"/>
      <c r="G24" s="11"/>
      <c r="H24" s="11"/>
      <c r="I24" s="11"/>
      <c r="J24" s="11">
        <v>23</v>
      </c>
      <c r="K24" s="11">
        <v>22</v>
      </c>
      <c r="L24" s="11"/>
      <c r="M24" s="11"/>
      <c r="N24" s="11">
        <v>23</v>
      </c>
      <c r="O24" s="11">
        <v>23</v>
      </c>
      <c r="P24" s="11">
        <v>17</v>
      </c>
      <c r="Q24" s="11"/>
      <c r="R24" s="11"/>
      <c r="S24" s="11">
        <v>18</v>
      </c>
      <c r="T24" s="11"/>
      <c r="U24" s="11"/>
      <c r="V24" s="11">
        <v>25</v>
      </c>
      <c r="W24" s="11">
        <v>17</v>
      </c>
      <c r="X24" s="11"/>
      <c r="Y24" s="11"/>
      <c r="Z24" s="59">
        <f>SUM(Table2[[#This Row],[6/15
MACKVILLE]:[9/16
ENDEAVOR
2]])</f>
        <v>168</v>
      </c>
      <c r="AA24" s="2" t="s">
        <v>39</v>
      </c>
    </row>
    <row r="25" spans="1:27" ht="18.5">
      <c r="A25" s="17">
        <v>12</v>
      </c>
      <c r="B25" s="3" t="s">
        <v>42</v>
      </c>
      <c r="C25" s="2" t="s">
        <v>43</v>
      </c>
      <c r="D25" s="1" t="s">
        <v>44</v>
      </c>
      <c r="E25" s="1" t="s">
        <v>45</v>
      </c>
      <c r="F25" s="11">
        <v>27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>
        <v>25</v>
      </c>
      <c r="T25" s="11"/>
      <c r="U25" s="11"/>
      <c r="V25" s="11">
        <v>27</v>
      </c>
      <c r="W25" s="11">
        <v>25</v>
      </c>
      <c r="X25" s="11"/>
      <c r="Y25" s="11"/>
      <c r="Z25" s="59">
        <f>SUM(Table2[[#This Row],[6/15
MACKVILLE]:[9/16
ENDEAVOR
2]])</f>
        <v>104</v>
      </c>
      <c r="AA25" s="2" t="s">
        <v>43</v>
      </c>
    </row>
    <row r="26" spans="1:27" ht="28">
      <c r="A26" s="17">
        <v>13</v>
      </c>
      <c r="B26" s="3" t="s">
        <v>76</v>
      </c>
      <c r="C26" s="2" t="s">
        <v>470</v>
      </c>
      <c r="D26" s="1" t="s">
        <v>74</v>
      </c>
      <c r="E26" s="1" t="s">
        <v>75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/>
      <c r="Y26" s="11"/>
      <c r="Z26" s="59">
        <f>SUM(Table2[[#This Row],[6/15
MACKVILLE]:[9/16
ENDEAVOR
2]])</f>
        <v>0</v>
      </c>
      <c r="AA26" s="2" t="s">
        <v>77</v>
      </c>
    </row>
    <row r="27" spans="1:27" ht="18.5">
      <c r="A27" s="17">
        <v>14</v>
      </c>
      <c r="B27" s="1" t="s">
        <v>50</v>
      </c>
      <c r="C27" s="2" t="s">
        <v>51</v>
      </c>
      <c r="D27" s="1" t="s">
        <v>52</v>
      </c>
      <c r="E27" s="1" t="s">
        <v>53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59">
        <f>SUM(Table2[[#This Row],[6/15
MACKVILLE]:[9/16
ENDEAVOR
2]])</f>
        <v>0</v>
      </c>
      <c r="AA27" s="2" t="s">
        <v>51</v>
      </c>
    </row>
    <row r="28" spans="1:27" ht="18.5">
      <c r="A28" s="17">
        <v>15</v>
      </c>
      <c r="B28" s="3" t="s">
        <v>58</v>
      </c>
      <c r="C28" s="2" t="s">
        <v>59</v>
      </c>
      <c r="D28" s="1" t="s">
        <v>60</v>
      </c>
      <c r="E28" s="1" t="s">
        <v>61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59">
        <f>SUM(Table2[[#This Row],[6/15
MACKVILLE]:[9/16
ENDEAVOR
2]])</f>
        <v>0</v>
      </c>
      <c r="AA28" s="2" t="s">
        <v>59</v>
      </c>
    </row>
    <row r="29" spans="1:27" ht="18.5">
      <c r="A29" s="17">
        <v>16</v>
      </c>
      <c r="B29" s="1" t="s">
        <v>54</v>
      </c>
      <c r="C29" s="2" t="s">
        <v>55</v>
      </c>
      <c r="D29" s="1" t="s">
        <v>56</v>
      </c>
      <c r="E29" s="1" t="s">
        <v>57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59">
        <f>SUM(Table2[[#This Row],[6/15
MACKVILLE]:[9/16
ENDEAVOR
2]])</f>
        <v>0</v>
      </c>
      <c r="AA29" s="2" t="s">
        <v>55</v>
      </c>
    </row>
    <row r="30" spans="1:27" ht="28">
      <c r="A30" s="17">
        <v>17</v>
      </c>
      <c r="B30" s="3" t="s">
        <v>72</v>
      </c>
      <c r="C30" s="2" t="s">
        <v>454</v>
      </c>
      <c r="D30" s="1" t="s">
        <v>74</v>
      </c>
      <c r="E30" s="1" t="s">
        <v>453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/>
      <c r="Y30" s="11"/>
      <c r="Z30" s="59">
        <f>SUM(Table2[[#This Row],[6/15
MACKVILLE]:[9/16
ENDEAVOR
2]])</f>
        <v>0</v>
      </c>
      <c r="AA30" s="2" t="s">
        <v>73</v>
      </c>
    </row>
    <row r="31" spans="1:27" ht="18.5">
      <c r="A31" s="17">
        <v>18</v>
      </c>
      <c r="B31" s="1" t="s">
        <v>46</v>
      </c>
      <c r="C31" s="2" t="s">
        <v>47</v>
      </c>
      <c r="D31" s="1" t="s">
        <v>48</v>
      </c>
      <c r="E31" s="1" t="s">
        <v>49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59">
        <f>SUM(Table2[[#This Row],[6/15
MACKVILLE]:[9/16
ENDEAVOR
2]])</f>
        <v>0</v>
      </c>
      <c r="AA31" s="2" t="s">
        <v>47</v>
      </c>
    </row>
    <row r="32" spans="1:27" ht="18.5">
      <c r="A32" s="17">
        <v>19</v>
      </c>
      <c r="B32" s="1"/>
      <c r="C32" s="2" t="s">
        <v>85</v>
      </c>
      <c r="D32" s="1" t="s">
        <v>86</v>
      </c>
      <c r="E32" s="1" t="s">
        <v>87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59">
        <f>SUM(Table2[[#This Row],[6/15
MACKVILLE]:[9/16
ENDEAVOR
2]])</f>
        <v>0</v>
      </c>
      <c r="AA32" s="2" t="s">
        <v>85</v>
      </c>
    </row>
    <row r="33" spans="1:27" ht="18.5">
      <c r="A33" s="17">
        <v>20</v>
      </c>
      <c r="B33" s="1" t="s">
        <v>78</v>
      </c>
      <c r="C33" s="2" t="s">
        <v>79</v>
      </c>
      <c r="D33" s="1" t="s">
        <v>80</v>
      </c>
      <c r="E33" s="1" t="s">
        <v>81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59">
        <f>SUM(Table2[[#This Row],[6/15
MACKVILLE]:[9/16
ENDEAVOR
2]])</f>
        <v>0</v>
      </c>
      <c r="AA33" s="2" t="s">
        <v>79</v>
      </c>
    </row>
    <row r="34" spans="1:27" ht="18.5">
      <c r="A34" s="17">
        <v>21</v>
      </c>
      <c r="B34" s="1" t="s">
        <v>62</v>
      </c>
      <c r="C34" s="2" t="s">
        <v>63</v>
      </c>
      <c r="D34" s="1" t="s">
        <v>40</v>
      </c>
      <c r="E34" s="1" t="s">
        <v>64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59">
        <f>SUM(Table2[[#This Row],[6/15
MACKVILLE]:[9/16
ENDEAVOR
2]])</f>
        <v>0</v>
      </c>
      <c r="AA34" s="2" t="s">
        <v>63</v>
      </c>
    </row>
    <row r="35" spans="1:27" ht="18.5">
      <c r="A35" s="17">
        <v>22</v>
      </c>
      <c r="B35" s="1"/>
      <c r="C35" s="2" t="s">
        <v>82</v>
      </c>
      <c r="D35" s="1" t="s">
        <v>83</v>
      </c>
      <c r="E35" s="1" t="s">
        <v>84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59">
        <f>SUM(Table2[[#This Row],[6/15
MACKVILLE]:[9/16
ENDEAVOR
2]])</f>
        <v>0</v>
      </c>
      <c r="AA35" s="2" t="s">
        <v>82</v>
      </c>
    </row>
    <row r="36" spans="1:27" ht="18.5">
      <c r="A36" s="17">
        <v>23</v>
      </c>
      <c r="B36" s="1" t="s">
        <v>69</v>
      </c>
      <c r="C36" s="2" t="s">
        <v>70</v>
      </c>
      <c r="D36" s="1" t="s">
        <v>48</v>
      </c>
      <c r="E36" s="1" t="s">
        <v>71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59">
        <f>SUM(Table2[[#This Row],[6/15
MACKVILLE]:[9/16
ENDEAVOR
2]])</f>
        <v>0</v>
      </c>
      <c r="AA36" s="2" t="s">
        <v>70</v>
      </c>
    </row>
    <row r="37" spans="1:27" ht="18.5">
      <c r="A37" s="17">
        <v>24</v>
      </c>
      <c r="B37" s="1" t="s">
        <v>65</v>
      </c>
      <c r="C37" s="2" t="s">
        <v>66</v>
      </c>
      <c r="D37" s="1" t="s">
        <v>67</v>
      </c>
      <c r="E37" s="1" t="s">
        <v>68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59">
        <f>SUM(Table2[[#This Row],[6/15
MACKVILLE]:[9/16
ENDEAVOR
2]])</f>
        <v>0</v>
      </c>
      <c r="AA37" s="2" t="s">
        <v>66</v>
      </c>
    </row>
    <row r="39" spans="1:27" ht="71">
      <c r="A39" s="16" t="s">
        <v>133</v>
      </c>
      <c r="B39" s="48" t="s">
        <v>110</v>
      </c>
      <c r="C39" s="49" t="s">
        <v>573</v>
      </c>
      <c r="D39" s="50" t="s">
        <v>112</v>
      </c>
      <c r="E39" s="50" t="s">
        <v>113</v>
      </c>
      <c r="F39" s="51" t="s">
        <v>114</v>
      </c>
      <c r="G39" s="51" t="s">
        <v>115</v>
      </c>
      <c r="H39" s="51" t="s">
        <v>116</v>
      </c>
      <c r="I39" s="51" t="s">
        <v>117</v>
      </c>
      <c r="J39" s="51" t="s">
        <v>118</v>
      </c>
      <c r="K39" s="51" t="s">
        <v>132</v>
      </c>
      <c r="L39" s="51" t="s">
        <v>119</v>
      </c>
      <c r="M39" s="51" t="s">
        <v>120</v>
      </c>
      <c r="N39" s="51" t="s">
        <v>181</v>
      </c>
      <c r="O39" s="52" t="s">
        <v>121</v>
      </c>
      <c r="P39" s="51" t="s">
        <v>122</v>
      </c>
      <c r="Q39" s="52" t="s">
        <v>123</v>
      </c>
      <c r="R39" s="51" t="s">
        <v>179</v>
      </c>
      <c r="S39" s="51" t="s">
        <v>180</v>
      </c>
      <c r="T39" s="51" t="s">
        <v>452</v>
      </c>
      <c r="U39" s="51" t="s">
        <v>124</v>
      </c>
      <c r="V39" s="51" t="s">
        <v>125</v>
      </c>
      <c r="W39" s="51" t="s">
        <v>126</v>
      </c>
      <c r="X39" s="51" t="s">
        <v>127</v>
      </c>
      <c r="Y39" s="51" t="s">
        <v>128</v>
      </c>
      <c r="Z39" s="53" t="s">
        <v>575</v>
      </c>
      <c r="AA39" s="49" t="s">
        <v>130</v>
      </c>
    </row>
    <row r="40" spans="1:27" ht="28">
      <c r="A40" s="17">
        <v>1</v>
      </c>
      <c r="B40" s="4" t="s">
        <v>139</v>
      </c>
      <c r="C40" s="2" t="s">
        <v>140</v>
      </c>
      <c r="D40" s="4" t="s">
        <v>141</v>
      </c>
      <c r="E40" s="4" t="s">
        <v>142</v>
      </c>
      <c r="F40" s="54">
        <v>0</v>
      </c>
      <c r="G40" s="54">
        <v>27</v>
      </c>
      <c r="H40" s="54">
        <v>27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27</v>
      </c>
      <c r="Y40" s="54">
        <v>27</v>
      </c>
      <c r="Z40" s="55">
        <f>SUM(F40:Y40)</f>
        <v>108</v>
      </c>
      <c r="AA40" s="2" t="s">
        <v>140</v>
      </c>
    </row>
    <row r="41" spans="1:27" ht="18.5">
      <c r="A41" s="17">
        <v>2</v>
      </c>
      <c r="B41" s="4" t="s">
        <v>574</v>
      </c>
      <c r="C41" s="2" t="s">
        <v>330</v>
      </c>
      <c r="D41" s="4" t="s">
        <v>331</v>
      </c>
      <c r="E41" s="4" t="s">
        <v>332</v>
      </c>
      <c r="F41" s="56"/>
      <c r="G41" s="56">
        <v>0</v>
      </c>
      <c r="H41" s="56">
        <v>0</v>
      </c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>
        <v>0</v>
      </c>
      <c r="Y41" s="56">
        <v>0</v>
      </c>
      <c r="Z41" s="57">
        <f>SUM(F41:Y41)</f>
        <v>0</v>
      </c>
      <c r="AA41" s="2" t="s">
        <v>330</v>
      </c>
    </row>
    <row r="43" spans="1:27" ht="71">
      <c r="A43" s="16" t="s">
        <v>133</v>
      </c>
      <c r="B43" s="5" t="s">
        <v>110</v>
      </c>
      <c r="C43" s="6" t="s">
        <v>137</v>
      </c>
      <c r="D43" s="6" t="s">
        <v>112</v>
      </c>
      <c r="E43" s="6" t="s">
        <v>113</v>
      </c>
      <c r="F43" s="7" t="s">
        <v>114</v>
      </c>
      <c r="G43" s="7" t="s">
        <v>115</v>
      </c>
      <c r="H43" s="7" t="s">
        <v>116</v>
      </c>
      <c r="I43" s="7" t="s">
        <v>117</v>
      </c>
      <c r="J43" s="7" t="s">
        <v>118</v>
      </c>
      <c r="K43" s="7" t="s">
        <v>132</v>
      </c>
      <c r="L43" s="7" t="s">
        <v>119</v>
      </c>
      <c r="M43" s="7" t="s">
        <v>120</v>
      </c>
      <c r="N43" s="7" t="s">
        <v>181</v>
      </c>
      <c r="O43" s="8" t="s">
        <v>121</v>
      </c>
      <c r="P43" s="7" t="s">
        <v>122</v>
      </c>
      <c r="Q43" s="8" t="s">
        <v>123</v>
      </c>
      <c r="R43" s="7" t="s">
        <v>179</v>
      </c>
      <c r="S43" s="7" t="s">
        <v>180</v>
      </c>
      <c r="T43" s="7" t="s">
        <v>452</v>
      </c>
      <c r="U43" s="7" t="s">
        <v>124</v>
      </c>
      <c r="V43" s="7" t="s">
        <v>125</v>
      </c>
      <c r="W43" s="7" t="s">
        <v>126</v>
      </c>
      <c r="X43" s="7" t="s">
        <v>127</v>
      </c>
      <c r="Y43" s="7" t="s">
        <v>128</v>
      </c>
      <c r="Z43" s="9" t="s">
        <v>138</v>
      </c>
      <c r="AA43" s="9" t="s">
        <v>130</v>
      </c>
    </row>
    <row r="44" spans="1:27" ht="18.5">
      <c r="A44" s="17">
        <v>1</v>
      </c>
      <c r="B44" s="4" t="s">
        <v>143</v>
      </c>
      <c r="C44" s="2" t="s">
        <v>93</v>
      </c>
      <c r="D44" s="4" t="s">
        <v>14</v>
      </c>
      <c r="E44" s="4" t="s">
        <v>144</v>
      </c>
      <c r="F44" s="11"/>
      <c r="G44" s="11"/>
      <c r="H44" s="11"/>
      <c r="I44" s="11">
        <v>27</v>
      </c>
      <c r="J44" s="11">
        <v>25</v>
      </c>
      <c r="K44" s="11">
        <v>22</v>
      </c>
      <c r="L44" s="11">
        <v>27</v>
      </c>
      <c r="M44" s="11">
        <v>25</v>
      </c>
      <c r="N44" s="11">
        <v>25</v>
      </c>
      <c r="O44" s="11">
        <v>25</v>
      </c>
      <c r="P44" s="11">
        <v>23</v>
      </c>
      <c r="Q44" s="11">
        <v>25</v>
      </c>
      <c r="R44" s="11">
        <v>23</v>
      </c>
      <c r="S44" s="11"/>
      <c r="T44" s="11"/>
      <c r="U44" s="11">
        <v>23</v>
      </c>
      <c r="V44" s="11">
        <v>24</v>
      </c>
      <c r="W44" s="11">
        <v>22</v>
      </c>
      <c r="X44" s="11">
        <v>27</v>
      </c>
      <c r="Y44" s="11">
        <v>25</v>
      </c>
      <c r="Z44" s="59">
        <f>SUM(Table3[[#This Row],[6/15
MACKVILLE]:[9/16
ENDEAVOR
2]])</f>
        <v>368</v>
      </c>
      <c r="AA44" s="2" t="s">
        <v>93</v>
      </c>
    </row>
    <row r="45" spans="1:27" ht="18.5">
      <c r="A45" s="17">
        <v>2</v>
      </c>
      <c r="B45" s="4" t="s">
        <v>149</v>
      </c>
      <c r="C45" s="2" t="s">
        <v>150</v>
      </c>
      <c r="D45" s="4" t="s">
        <v>151</v>
      </c>
      <c r="E45" s="4" t="s">
        <v>152</v>
      </c>
      <c r="F45" s="11"/>
      <c r="G45" s="11">
        <v>26</v>
      </c>
      <c r="H45" s="11">
        <v>22</v>
      </c>
      <c r="I45" s="11"/>
      <c r="J45" s="11">
        <v>22</v>
      </c>
      <c r="K45" s="11">
        <v>24</v>
      </c>
      <c r="L45" s="11"/>
      <c r="M45" s="11"/>
      <c r="N45" s="11">
        <v>26</v>
      </c>
      <c r="O45" s="11"/>
      <c r="P45" s="11"/>
      <c r="Q45" s="11">
        <v>26</v>
      </c>
      <c r="R45" s="11">
        <v>25</v>
      </c>
      <c r="S45" s="11"/>
      <c r="T45" s="11"/>
      <c r="U45" s="11">
        <v>26</v>
      </c>
      <c r="V45" s="11">
        <v>27</v>
      </c>
      <c r="W45" s="11">
        <v>25</v>
      </c>
      <c r="X45" s="11">
        <v>25</v>
      </c>
      <c r="Y45" s="11">
        <v>24</v>
      </c>
      <c r="Z45" s="59">
        <f>SUM(Table3[[#This Row],[6/15
MACKVILLE]:[9/16
ENDEAVOR
2]])</f>
        <v>298</v>
      </c>
      <c r="AA45" s="2" t="s">
        <v>150</v>
      </c>
    </row>
    <row r="46" spans="1:27" ht="18.5">
      <c r="A46" s="17">
        <v>3</v>
      </c>
      <c r="B46" s="4" t="s">
        <v>145</v>
      </c>
      <c r="C46" s="2" t="s">
        <v>146</v>
      </c>
      <c r="D46" s="4" t="s">
        <v>147</v>
      </c>
      <c r="E46" s="4" t="s">
        <v>148</v>
      </c>
      <c r="F46" s="11"/>
      <c r="G46" s="11">
        <v>27</v>
      </c>
      <c r="H46" s="11">
        <v>23</v>
      </c>
      <c r="I46" s="11"/>
      <c r="J46" s="11">
        <v>24</v>
      </c>
      <c r="K46" s="11">
        <v>25</v>
      </c>
      <c r="L46" s="11"/>
      <c r="M46" s="11"/>
      <c r="N46" s="11">
        <v>27</v>
      </c>
      <c r="O46" s="11"/>
      <c r="P46" s="11"/>
      <c r="Q46" s="11">
        <v>24</v>
      </c>
      <c r="R46" s="11">
        <v>27</v>
      </c>
      <c r="S46" s="11"/>
      <c r="T46" s="11"/>
      <c r="U46" s="11">
        <v>25</v>
      </c>
      <c r="V46" s="11">
        <v>26</v>
      </c>
      <c r="W46" s="11">
        <v>23</v>
      </c>
      <c r="X46" s="11"/>
      <c r="Y46" s="11"/>
      <c r="Z46" s="59">
        <f>SUM(Table3[[#This Row],[6/15
MACKVILLE]:[9/16
ENDEAVOR
2]])</f>
        <v>251</v>
      </c>
      <c r="AA46" s="2" t="s">
        <v>146</v>
      </c>
    </row>
    <row r="47" spans="1:27" ht="18.5">
      <c r="A47" s="17">
        <v>4</v>
      </c>
      <c r="B47" s="20" t="s">
        <v>153</v>
      </c>
      <c r="C47" s="2" t="s">
        <v>154</v>
      </c>
      <c r="D47" s="21" t="s">
        <v>155</v>
      </c>
      <c r="E47" s="4" t="s">
        <v>156</v>
      </c>
      <c r="F47" s="11"/>
      <c r="G47" s="11">
        <v>24</v>
      </c>
      <c r="H47" s="11">
        <v>24</v>
      </c>
      <c r="I47" s="11"/>
      <c r="J47" s="11">
        <v>23</v>
      </c>
      <c r="K47" s="11">
        <v>23</v>
      </c>
      <c r="L47" s="11"/>
      <c r="M47" s="11"/>
      <c r="N47" s="11"/>
      <c r="O47" s="11"/>
      <c r="P47" s="11"/>
      <c r="Q47" s="11"/>
      <c r="R47" s="11">
        <v>24</v>
      </c>
      <c r="S47" s="11"/>
      <c r="T47" s="11"/>
      <c r="U47" s="11">
        <v>24</v>
      </c>
      <c r="V47" s="11">
        <v>25</v>
      </c>
      <c r="W47" s="11">
        <v>24</v>
      </c>
      <c r="X47" s="11">
        <v>26</v>
      </c>
      <c r="Y47" s="11">
        <v>23</v>
      </c>
      <c r="Z47" s="59">
        <f>SUM(Table3[[#This Row],[6/15
MACKVILLE]:[9/16
ENDEAVOR
2]])</f>
        <v>240</v>
      </c>
      <c r="AA47" s="2" t="s">
        <v>154</v>
      </c>
    </row>
    <row r="48" spans="1:27" ht="18.5">
      <c r="A48" s="17">
        <v>5</v>
      </c>
      <c r="B48" s="4" t="s">
        <v>157</v>
      </c>
      <c r="C48" s="2" t="s">
        <v>158</v>
      </c>
      <c r="D48" s="4" t="s">
        <v>22</v>
      </c>
      <c r="E48" s="4" t="s">
        <v>159</v>
      </c>
      <c r="F48" s="11"/>
      <c r="G48" s="11">
        <v>25</v>
      </c>
      <c r="H48" s="11">
        <v>25</v>
      </c>
      <c r="I48" s="11"/>
      <c r="J48" s="11"/>
      <c r="K48" s="11"/>
      <c r="L48" s="11"/>
      <c r="M48" s="11"/>
      <c r="N48" s="11"/>
      <c r="O48" s="11">
        <v>27</v>
      </c>
      <c r="P48" s="11">
        <v>25</v>
      </c>
      <c r="Q48" s="11">
        <v>27</v>
      </c>
      <c r="R48" s="11"/>
      <c r="S48" s="11"/>
      <c r="T48" s="11"/>
      <c r="U48" s="11"/>
      <c r="V48" s="11"/>
      <c r="W48" s="11"/>
      <c r="X48" s="11"/>
      <c r="Y48" s="11"/>
      <c r="Z48" s="59">
        <f>SUM(Table3[[#This Row],[6/15
MACKVILLE]:[9/16
ENDEAVOR
2]])</f>
        <v>129</v>
      </c>
      <c r="AA48" s="2" t="s">
        <v>158</v>
      </c>
    </row>
    <row r="49" spans="1:27" ht="28">
      <c r="A49" s="17">
        <v>6</v>
      </c>
      <c r="B49" s="4" t="s">
        <v>160</v>
      </c>
      <c r="C49" s="2" t="s">
        <v>161</v>
      </c>
      <c r="D49" s="4" t="s">
        <v>90</v>
      </c>
      <c r="E49" s="4" t="s">
        <v>162</v>
      </c>
      <c r="F49" s="11"/>
      <c r="G49" s="11"/>
      <c r="H49" s="11"/>
      <c r="I49" s="11"/>
      <c r="J49" s="11"/>
      <c r="K49" s="11"/>
      <c r="L49" s="11"/>
      <c r="M49" s="11"/>
      <c r="N49" s="11"/>
      <c r="O49" s="11">
        <v>26</v>
      </c>
      <c r="P49" s="11">
        <v>24</v>
      </c>
      <c r="Q49" s="11"/>
      <c r="R49" s="11">
        <v>26</v>
      </c>
      <c r="S49" s="11"/>
      <c r="T49" s="11"/>
      <c r="U49" s="11">
        <v>27</v>
      </c>
      <c r="V49" s="11"/>
      <c r="W49" s="11"/>
      <c r="X49" s="11"/>
      <c r="Y49" s="11"/>
      <c r="Z49" s="59">
        <f>SUM(Table3[[#This Row],[6/15
MACKVILLE]:[9/16
ENDEAVOR
2]])</f>
        <v>103</v>
      </c>
      <c r="AA49" s="2" t="s">
        <v>161</v>
      </c>
    </row>
    <row r="50" spans="1:27" ht="18.5">
      <c r="A50" s="17">
        <v>7</v>
      </c>
      <c r="B50" s="4"/>
      <c r="C50" s="2" t="s">
        <v>163</v>
      </c>
      <c r="D50" s="4" t="s">
        <v>164</v>
      </c>
      <c r="E50" s="4" t="s">
        <v>165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59">
        <f>SUM(Table3[[#This Row],[6/15
MACKVILLE]:[9/16
ENDEAVOR
2]])</f>
        <v>0</v>
      </c>
      <c r="AA50" s="2" t="s">
        <v>163</v>
      </c>
    </row>
    <row r="51" spans="1:27" ht="18.5">
      <c r="A51" s="17">
        <v>8</v>
      </c>
      <c r="B51" s="4"/>
      <c r="C51" s="2" t="s">
        <v>166</v>
      </c>
      <c r="D51" s="4" t="s">
        <v>164</v>
      </c>
      <c r="E51" s="4" t="s">
        <v>167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59">
        <f>SUM(Table3[[#This Row],[6/15
MACKVILLE]:[9/16
ENDEAVOR
2]])</f>
        <v>0</v>
      </c>
      <c r="AA51" s="2" t="s">
        <v>166</v>
      </c>
    </row>
    <row r="52" spans="1:27" ht="18.5">
      <c r="A52" s="17">
        <v>9</v>
      </c>
      <c r="B52" s="3"/>
      <c r="C52" s="4" t="s">
        <v>168</v>
      </c>
      <c r="D52" s="4" t="s">
        <v>169</v>
      </c>
      <c r="E52" s="22" t="s">
        <v>170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59">
        <f>SUM(Table3[[#This Row],[6/15
MACKVILLE]:[9/16
ENDEAVOR
2]])</f>
        <v>0</v>
      </c>
      <c r="AA52" s="4" t="s">
        <v>168</v>
      </c>
    </row>
    <row r="53" spans="1:27" ht="18.5">
      <c r="A53" s="17">
        <v>10</v>
      </c>
      <c r="B53" s="4"/>
      <c r="C53" s="2" t="s">
        <v>171</v>
      </c>
      <c r="D53" s="4" t="s">
        <v>172</v>
      </c>
      <c r="E53" s="4" t="s">
        <v>173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59">
        <f>SUM(Table3[[#This Row],[6/15
MACKVILLE]:[9/16
ENDEAVOR
2]])</f>
        <v>0</v>
      </c>
      <c r="AA53" s="2" t="s">
        <v>171</v>
      </c>
    </row>
    <row r="54" spans="1:27" ht="18.5">
      <c r="A54" s="17">
        <v>11</v>
      </c>
      <c r="B54" s="4"/>
      <c r="C54" s="2" t="s">
        <v>174</v>
      </c>
      <c r="D54" s="4" t="s">
        <v>175</v>
      </c>
      <c r="E54" s="4" t="s">
        <v>176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59">
        <f>SUM(Table3[[#This Row],[6/15
MACKVILLE]:[9/16
ENDEAVOR
2]])</f>
        <v>0</v>
      </c>
      <c r="AA54" s="2" t="s">
        <v>174</v>
      </c>
    </row>
    <row r="55" spans="1:27" ht="18.5">
      <c r="A55" s="17">
        <v>12</v>
      </c>
      <c r="B55" s="4"/>
      <c r="C55" s="2" t="s">
        <v>177</v>
      </c>
      <c r="D55" s="4" t="s">
        <v>164</v>
      </c>
      <c r="E55" s="4" t="s">
        <v>178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59">
        <f>SUM(Table3[[#This Row],[6/15
MACKVILLE]:[9/16
ENDEAVOR
2]])</f>
        <v>0</v>
      </c>
    </row>
    <row r="56" spans="1:27" ht="18.5">
      <c r="A56" s="17">
        <v>13</v>
      </c>
    </row>
  </sheetData>
  <pageMargins left="0.2" right="0.2" top="0.5" bottom="0.25" header="0" footer="0"/>
  <pageSetup scale="83" orientation="landscape" horizontalDpi="0" verticalDpi="0" r:id="rId1"/>
  <rowBreaks count="2" manualBreakCount="2">
    <brk id="11" max="16383" man="1"/>
    <brk id="40" max="16383" man="1"/>
  </rowBreaks>
  <colBreaks count="1" manualBreakCount="1">
    <brk id="26" max="1048575" man="1"/>
  </colBreaks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Z58"/>
  <sheetViews>
    <sheetView topLeftCell="B40" zoomScale="90" zoomScaleNormal="90" zoomScaleSheetLayoutView="90" workbookViewId="0">
      <selection activeCell="S6" sqref="S6"/>
    </sheetView>
  </sheetViews>
  <sheetFormatPr defaultRowHeight="14.5"/>
  <cols>
    <col min="3" max="3" width="23.81640625" customWidth="1"/>
    <col min="4" max="4" width="19.81640625" customWidth="1"/>
    <col min="5" max="5" width="25.7265625" customWidth="1"/>
    <col min="6" max="6" width="14.7265625" customWidth="1"/>
    <col min="7" max="7" width="13.81640625" customWidth="1"/>
    <col min="8" max="8" width="13.08984375" customWidth="1"/>
    <col min="9" max="9" width="8.7265625" customWidth="1"/>
    <col min="10" max="10" width="10.6328125" customWidth="1"/>
    <col min="11" max="11" width="11.1796875" customWidth="1"/>
    <col min="12" max="12" width="11.08984375" customWidth="1"/>
    <col min="13" max="13" width="11.453125" customWidth="1"/>
    <col min="14" max="14" width="11.90625" customWidth="1"/>
    <col min="15" max="17" width="8.7265625" customWidth="1"/>
    <col min="18" max="18" width="9.6328125" customWidth="1"/>
    <col min="19" max="19" width="10.453125" customWidth="1"/>
    <col min="20" max="20" width="15.54296875" customWidth="1"/>
    <col min="21" max="21" width="16.26953125" customWidth="1"/>
    <col min="22" max="22" width="13.81640625" customWidth="1"/>
    <col min="23" max="23" width="11.1796875" customWidth="1"/>
    <col min="24" max="24" width="14" customWidth="1"/>
    <col min="25" max="25" width="23.6328125" customWidth="1"/>
    <col min="26" max="26" width="24.36328125" customWidth="1"/>
  </cols>
  <sheetData>
    <row r="2" spans="1:26" ht="74">
      <c r="A2" t="s">
        <v>425</v>
      </c>
      <c r="B2" s="5" t="s">
        <v>110</v>
      </c>
      <c r="C2" s="6" t="s">
        <v>111</v>
      </c>
      <c r="D2" s="6" t="s">
        <v>112</v>
      </c>
      <c r="E2" s="6" t="s">
        <v>113</v>
      </c>
      <c r="F2" s="9" t="s">
        <v>114</v>
      </c>
      <c r="G2" s="9" t="s">
        <v>115</v>
      </c>
      <c r="H2" s="9" t="s">
        <v>116</v>
      </c>
      <c r="I2" s="9" t="s">
        <v>117</v>
      </c>
      <c r="J2" s="9" t="s">
        <v>118</v>
      </c>
      <c r="K2" s="9" t="s">
        <v>132</v>
      </c>
      <c r="L2" s="9" t="s">
        <v>119</v>
      </c>
      <c r="M2" s="9" t="s">
        <v>120</v>
      </c>
      <c r="N2" s="7" t="s">
        <v>181</v>
      </c>
      <c r="O2" s="23" t="s">
        <v>121</v>
      </c>
      <c r="P2" s="9" t="s">
        <v>122</v>
      </c>
      <c r="Q2" s="23" t="s">
        <v>123</v>
      </c>
      <c r="R2" s="7" t="s">
        <v>179</v>
      </c>
      <c r="S2" s="7" t="s">
        <v>180</v>
      </c>
      <c r="T2" s="7" t="s">
        <v>452</v>
      </c>
      <c r="U2" s="9" t="s">
        <v>124</v>
      </c>
      <c r="V2" s="9" t="s">
        <v>125</v>
      </c>
      <c r="W2" s="9" t="s">
        <v>126</v>
      </c>
      <c r="X2" s="9" t="s">
        <v>127</v>
      </c>
      <c r="Y2" s="9" t="s">
        <v>128</v>
      </c>
      <c r="Z2" s="9" t="s">
        <v>130</v>
      </c>
    </row>
    <row r="3" spans="1:26">
      <c r="B3" s="10" t="s">
        <v>100</v>
      </c>
      <c r="C3" s="10" t="s">
        <v>101</v>
      </c>
      <c r="D3" s="10" t="s">
        <v>102</v>
      </c>
      <c r="E3" s="10" t="s">
        <v>103</v>
      </c>
      <c r="F3" s="24" t="s">
        <v>205</v>
      </c>
      <c r="G3" s="25"/>
      <c r="H3" s="25"/>
      <c r="I3" s="24" t="s">
        <v>206</v>
      </c>
      <c r="J3" s="24" t="s">
        <v>207</v>
      </c>
      <c r="K3" s="24" t="s">
        <v>208</v>
      </c>
      <c r="L3" s="24" t="s">
        <v>209</v>
      </c>
      <c r="M3" s="24" t="s">
        <v>210</v>
      </c>
      <c r="N3" s="24" t="s">
        <v>211</v>
      </c>
      <c r="O3" s="24" t="s">
        <v>277</v>
      </c>
      <c r="P3" s="24" t="s">
        <v>368</v>
      </c>
      <c r="Q3" s="24" t="s">
        <v>369</v>
      </c>
      <c r="R3" s="24" t="s">
        <v>427</v>
      </c>
      <c r="S3" s="25"/>
      <c r="T3" s="24" t="s">
        <v>457</v>
      </c>
      <c r="U3" s="24" t="s">
        <v>490</v>
      </c>
      <c r="V3" s="24" t="s">
        <v>491</v>
      </c>
      <c r="W3" s="24" t="s">
        <v>492</v>
      </c>
      <c r="X3" s="24" t="s">
        <v>493</v>
      </c>
      <c r="Y3" s="24" t="s">
        <v>494</v>
      </c>
      <c r="Z3" s="10" t="s">
        <v>101</v>
      </c>
    </row>
    <row r="4" spans="1:26">
      <c r="B4" s="10" t="s">
        <v>88</v>
      </c>
      <c r="C4" s="10" t="s">
        <v>89</v>
      </c>
      <c r="D4" s="10" t="s">
        <v>90</v>
      </c>
      <c r="E4" s="10" t="s">
        <v>91</v>
      </c>
      <c r="F4" s="24" t="s">
        <v>212</v>
      </c>
      <c r="G4" s="25"/>
      <c r="H4" s="25"/>
      <c r="I4" s="24" t="s">
        <v>213</v>
      </c>
      <c r="J4" s="24" t="s">
        <v>214</v>
      </c>
      <c r="K4" s="24" t="s">
        <v>215</v>
      </c>
      <c r="L4" s="24" t="s">
        <v>216</v>
      </c>
      <c r="M4" s="24" t="s">
        <v>217</v>
      </c>
      <c r="N4" s="24" t="s">
        <v>218</v>
      </c>
      <c r="O4" s="24" t="s">
        <v>370</v>
      </c>
      <c r="P4" s="24" t="s">
        <v>371</v>
      </c>
      <c r="Q4" s="24" t="s">
        <v>372</v>
      </c>
      <c r="R4" s="25"/>
      <c r="S4" s="25"/>
      <c r="T4" s="25"/>
      <c r="U4" s="24" t="s">
        <v>480</v>
      </c>
      <c r="V4" s="24" t="s">
        <v>378</v>
      </c>
      <c r="W4" s="24" t="s">
        <v>495</v>
      </c>
      <c r="X4" s="24" t="s">
        <v>496</v>
      </c>
      <c r="Y4" s="24" t="s">
        <v>497</v>
      </c>
      <c r="Z4" s="10" t="s">
        <v>89</v>
      </c>
    </row>
    <row r="5" spans="1:26">
      <c r="B5" s="13" t="s">
        <v>98</v>
      </c>
      <c r="C5" s="10" t="s">
        <v>93</v>
      </c>
      <c r="D5" s="10" t="s">
        <v>14</v>
      </c>
      <c r="E5" s="10" t="s">
        <v>99</v>
      </c>
      <c r="F5" s="24" t="s">
        <v>185</v>
      </c>
      <c r="G5" s="25"/>
      <c r="H5" s="25"/>
      <c r="I5" s="24" t="s">
        <v>186</v>
      </c>
      <c r="J5" s="24" t="s">
        <v>187</v>
      </c>
      <c r="K5" s="24" t="s">
        <v>188</v>
      </c>
      <c r="L5" s="24" t="s">
        <v>189</v>
      </c>
      <c r="M5" s="24" t="s">
        <v>190</v>
      </c>
      <c r="N5" s="24" t="s">
        <v>191</v>
      </c>
      <c r="O5" s="24" t="s">
        <v>354</v>
      </c>
      <c r="P5" s="24" t="s">
        <v>355</v>
      </c>
      <c r="Q5" s="24" t="s">
        <v>356</v>
      </c>
      <c r="R5" s="25"/>
      <c r="S5" s="24" t="s">
        <v>426</v>
      </c>
      <c r="T5" s="24"/>
      <c r="U5" s="24" t="s">
        <v>476</v>
      </c>
      <c r="V5" s="24" t="s">
        <v>353</v>
      </c>
      <c r="W5" s="24" t="s">
        <v>477</v>
      </c>
      <c r="X5" s="24" t="s">
        <v>217</v>
      </c>
      <c r="Y5" s="24" t="s">
        <v>408</v>
      </c>
      <c r="Z5" s="10" t="s">
        <v>93</v>
      </c>
    </row>
    <row r="6" spans="1:26">
      <c r="B6" s="13" t="s">
        <v>92</v>
      </c>
      <c r="C6" s="10" t="s">
        <v>93</v>
      </c>
      <c r="D6" s="10" t="s">
        <v>14</v>
      </c>
      <c r="E6" s="10" t="s">
        <v>94</v>
      </c>
      <c r="F6" s="24" t="s">
        <v>192</v>
      </c>
      <c r="G6" s="25"/>
      <c r="H6" s="25"/>
      <c r="I6" s="24" t="s">
        <v>193</v>
      </c>
      <c r="J6" s="24" t="s">
        <v>194</v>
      </c>
      <c r="K6" s="24" t="s">
        <v>195</v>
      </c>
      <c r="L6" s="24" t="s">
        <v>196</v>
      </c>
      <c r="M6" s="24" t="s">
        <v>197</v>
      </c>
      <c r="N6" s="24" t="s">
        <v>198</v>
      </c>
      <c r="O6" s="24" t="s">
        <v>357</v>
      </c>
      <c r="P6" s="24" t="s">
        <v>358</v>
      </c>
      <c r="Q6" s="24" t="s">
        <v>359</v>
      </c>
      <c r="R6" s="25"/>
      <c r="S6" s="25"/>
      <c r="T6" s="24" t="s">
        <v>456</v>
      </c>
      <c r="U6" s="24" t="s">
        <v>478</v>
      </c>
      <c r="V6" s="24" t="s">
        <v>479</v>
      </c>
      <c r="W6" s="24" t="s">
        <v>480</v>
      </c>
      <c r="X6" s="24" t="s">
        <v>481</v>
      </c>
      <c r="Y6" s="24" t="s">
        <v>482</v>
      </c>
      <c r="Z6" s="10" t="s">
        <v>93</v>
      </c>
    </row>
    <row r="7" spans="1:26">
      <c r="B7" s="13" t="s">
        <v>107</v>
      </c>
      <c r="C7" s="10" t="s">
        <v>108</v>
      </c>
      <c r="D7" s="10" t="s">
        <v>14</v>
      </c>
      <c r="E7" s="10" t="s">
        <v>109</v>
      </c>
      <c r="F7" s="26"/>
      <c r="G7" s="26"/>
      <c r="H7" s="26"/>
      <c r="I7" s="27" t="s">
        <v>199</v>
      </c>
      <c r="J7" s="27" t="s">
        <v>200</v>
      </c>
      <c r="K7" s="27" t="s">
        <v>201</v>
      </c>
      <c r="L7" s="27" t="s">
        <v>202</v>
      </c>
      <c r="M7" s="27" t="s">
        <v>203</v>
      </c>
      <c r="N7" s="27" t="s">
        <v>204</v>
      </c>
      <c r="O7" s="27" t="s">
        <v>365</v>
      </c>
      <c r="P7" s="27" t="s">
        <v>366</v>
      </c>
      <c r="Q7" s="27" t="s">
        <v>367</v>
      </c>
      <c r="R7" s="26"/>
      <c r="S7" s="26"/>
      <c r="T7" s="26"/>
      <c r="U7" s="27" t="s">
        <v>486</v>
      </c>
      <c r="V7" s="27" t="s">
        <v>487</v>
      </c>
      <c r="W7" s="27" t="s">
        <v>488</v>
      </c>
      <c r="X7" s="27" t="s">
        <v>489</v>
      </c>
      <c r="Y7" s="27" t="s">
        <v>438</v>
      </c>
      <c r="Z7" s="10" t="s">
        <v>108</v>
      </c>
    </row>
    <row r="8" spans="1:26">
      <c r="B8" s="13" t="s">
        <v>95</v>
      </c>
      <c r="C8" s="10" t="s">
        <v>13</v>
      </c>
      <c r="D8" s="10" t="s">
        <v>96</v>
      </c>
      <c r="E8" s="10" t="s">
        <v>97</v>
      </c>
      <c r="F8" s="24" t="s">
        <v>226</v>
      </c>
      <c r="G8" s="25"/>
      <c r="H8" s="25"/>
      <c r="I8" s="24" t="s">
        <v>227</v>
      </c>
      <c r="J8" s="24" t="s">
        <v>209</v>
      </c>
      <c r="K8" s="24" t="s">
        <v>228</v>
      </c>
      <c r="L8" s="24" t="s">
        <v>229</v>
      </c>
      <c r="M8" s="24" t="s">
        <v>230</v>
      </c>
      <c r="N8" s="24" t="s">
        <v>231</v>
      </c>
      <c r="O8" s="24" t="s">
        <v>375</v>
      </c>
      <c r="P8" s="24" t="s">
        <v>376</v>
      </c>
      <c r="Q8" s="24" t="s">
        <v>377</v>
      </c>
      <c r="R8" s="25"/>
      <c r="S8" s="25"/>
      <c r="T8" s="25"/>
      <c r="U8" s="24" t="s">
        <v>501</v>
      </c>
      <c r="V8" s="24" t="s">
        <v>257</v>
      </c>
      <c r="W8" s="24" t="s">
        <v>289</v>
      </c>
      <c r="X8" s="24" t="s">
        <v>502</v>
      </c>
      <c r="Y8" s="24" t="s">
        <v>503</v>
      </c>
      <c r="Z8" s="10" t="s">
        <v>13</v>
      </c>
    </row>
    <row r="9" spans="1:26">
      <c r="B9" s="42" t="s">
        <v>360</v>
      </c>
      <c r="C9" s="41" t="s">
        <v>361</v>
      </c>
      <c r="D9" s="41" t="s">
        <v>14</v>
      </c>
      <c r="E9" s="41" t="s">
        <v>362</v>
      </c>
      <c r="F9" s="26"/>
      <c r="G9" s="26"/>
      <c r="H9" s="26"/>
      <c r="I9" s="26"/>
      <c r="J9" s="26"/>
      <c r="K9" s="26"/>
      <c r="L9" s="26"/>
      <c r="M9" s="26"/>
      <c r="N9" s="26"/>
      <c r="O9" s="27" t="s">
        <v>363</v>
      </c>
      <c r="P9" s="27" t="s">
        <v>364</v>
      </c>
      <c r="Q9" s="26"/>
      <c r="R9" s="26"/>
      <c r="S9" s="26"/>
      <c r="T9" s="26"/>
      <c r="U9" s="27" t="s">
        <v>483</v>
      </c>
      <c r="V9" s="27" t="s">
        <v>484</v>
      </c>
      <c r="W9" s="27" t="s">
        <v>309</v>
      </c>
      <c r="X9" s="27" t="s">
        <v>485</v>
      </c>
      <c r="Y9" s="27" t="s">
        <v>202</v>
      </c>
      <c r="Z9" s="41" t="s">
        <v>361</v>
      </c>
    </row>
    <row r="10" spans="1:26">
      <c r="B10" s="13" t="s">
        <v>182</v>
      </c>
      <c r="C10" s="10" t="s">
        <v>105</v>
      </c>
      <c r="D10" s="10" t="s">
        <v>96</v>
      </c>
      <c r="E10" s="10" t="s">
        <v>106</v>
      </c>
      <c r="F10" s="24" t="s">
        <v>219</v>
      </c>
      <c r="G10" s="25"/>
      <c r="H10" s="25"/>
      <c r="I10" s="24" t="s">
        <v>220</v>
      </c>
      <c r="J10" s="24" t="s">
        <v>221</v>
      </c>
      <c r="K10" s="24" t="s">
        <v>222</v>
      </c>
      <c r="L10" s="24" t="s">
        <v>223</v>
      </c>
      <c r="M10" s="24" t="s">
        <v>224</v>
      </c>
      <c r="N10" s="24" t="s">
        <v>225</v>
      </c>
      <c r="O10" s="24" t="s">
        <v>373</v>
      </c>
      <c r="P10" s="24" t="s">
        <v>374</v>
      </c>
      <c r="Q10" s="25"/>
      <c r="R10" s="25"/>
      <c r="S10" s="25"/>
      <c r="T10" s="25"/>
      <c r="U10" s="25"/>
      <c r="V10" s="24" t="s">
        <v>498</v>
      </c>
      <c r="W10" s="24" t="s">
        <v>309</v>
      </c>
      <c r="X10" s="24" t="s">
        <v>499</v>
      </c>
      <c r="Y10" s="24" t="s">
        <v>500</v>
      </c>
      <c r="Z10" s="10" t="s">
        <v>105</v>
      </c>
    </row>
    <row r="11" spans="1:26">
      <c r="B11" s="41"/>
      <c r="C11" s="41" t="s">
        <v>345</v>
      </c>
      <c r="D11" s="41" t="s">
        <v>346</v>
      </c>
      <c r="E11" s="41" t="s">
        <v>347</v>
      </c>
      <c r="F11" s="26"/>
      <c r="G11" s="26"/>
      <c r="H11" s="26"/>
      <c r="I11" s="26"/>
      <c r="J11" s="26"/>
      <c r="K11" s="26"/>
      <c r="L11" s="26"/>
      <c r="M11" s="26"/>
      <c r="N11" s="26"/>
      <c r="O11" s="27" t="s">
        <v>348</v>
      </c>
      <c r="P11" s="27" t="s">
        <v>349</v>
      </c>
      <c r="Q11" s="26"/>
      <c r="R11" s="45"/>
      <c r="S11" s="45"/>
      <c r="T11" s="45"/>
      <c r="U11" s="27" t="s">
        <v>471</v>
      </c>
      <c r="V11" s="46" t="s">
        <v>472</v>
      </c>
      <c r="W11" s="27" t="s">
        <v>473</v>
      </c>
      <c r="X11" s="45"/>
      <c r="Y11" s="45"/>
      <c r="Z11" s="41" t="s">
        <v>345</v>
      </c>
    </row>
    <row r="12" spans="1:26">
      <c r="B12" s="41"/>
      <c r="C12" s="41" t="s">
        <v>350</v>
      </c>
      <c r="D12" s="41" t="s">
        <v>351</v>
      </c>
      <c r="E12" s="41" t="s">
        <v>352</v>
      </c>
      <c r="F12" s="26"/>
      <c r="G12" s="26"/>
      <c r="H12" s="26"/>
      <c r="I12" s="26"/>
      <c r="J12" s="26"/>
      <c r="K12" s="26"/>
      <c r="L12" s="26"/>
      <c r="M12" s="26"/>
      <c r="N12" s="26"/>
      <c r="O12" s="27" t="s">
        <v>353</v>
      </c>
      <c r="P12" s="27" t="s">
        <v>299</v>
      </c>
      <c r="Q12" s="27" t="s">
        <v>274</v>
      </c>
      <c r="R12" s="26"/>
      <c r="S12" s="26"/>
      <c r="T12" s="26"/>
      <c r="U12" s="27" t="s">
        <v>255</v>
      </c>
      <c r="V12" s="27" t="s">
        <v>474</v>
      </c>
      <c r="W12" s="27" t="s">
        <v>475</v>
      </c>
      <c r="X12" s="26"/>
      <c r="Y12" s="26"/>
      <c r="Z12" s="41" t="s">
        <v>350</v>
      </c>
    </row>
    <row r="13" spans="1:26" ht="74">
      <c r="B13" s="5" t="s">
        <v>110</v>
      </c>
      <c r="C13" s="6" t="s">
        <v>134</v>
      </c>
      <c r="D13" s="6" t="s">
        <v>112</v>
      </c>
      <c r="E13" s="6" t="s">
        <v>113</v>
      </c>
      <c r="F13" s="38" t="s">
        <v>114</v>
      </c>
      <c r="G13" s="38" t="s">
        <v>115</v>
      </c>
      <c r="H13" s="38" t="s">
        <v>116</v>
      </c>
      <c r="I13" s="38" t="s">
        <v>117</v>
      </c>
      <c r="J13" s="38" t="s">
        <v>118</v>
      </c>
      <c r="K13" s="38" t="s">
        <v>132</v>
      </c>
      <c r="L13" s="38" t="s">
        <v>119</v>
      </c>
      <c r="M13" s="38" t="s">
        <v>120</v>
      </c>
      <c r="N13" s="39" t="s">
        <v>181</v>
      </c>
      <c r="O13" s="40" t="s">
        <v>121</v>
      </c>
      <c r="P13" s="38" t="s">
        <v>122</v>
      </c>
      <c r="Q13" s="40" t="s">
        <v>123</v>
      </c>
      <c r="R13" s="39" t="s">
        <v>179</v>
      </c>
      <c r="S13" s="39" t="s">
        <v>180</v>
      </c>
      <c r="T13" s="7" t="s">
        <v>452</v>
      </c>
      <c r="U13" s="38" t="s">
        <v>124</v>
      </c>
      <c r="V13" s="38" t="s">
        <v>125</v>
      </c>
      <c r="W13" s="38" t="s">
        <v>126</v>
      </c>
      <c r="X13" s="38" t="s">
        <v>127</v>
      </c>
      <c r="Y13" s="38" t="s">
        <v>128</v>
      </c>
      <c r="Z13" s="9" t="s">
        <v>130</v>
      </c>
    </row>
    <row r="14" spans="1:26">
      <c r="B14" s="1" t="s">
        <v>0</v>
      </c>
      <c r="C14" s="2" t="s">
        <v>1</v>
      </c>
      <c r="D14" s="1" t="s">
        <v>2</v>
      </c>
      <c r="E14" s="1" t="s">
        <v>3</v>
      </c>
      <c r="F14" s="24" t="s">
        <v>270</v>
      </c>
      <c r="G14" s="25"/>
      <c r="H14" s="25"/>
      <c r="I14" s="24" t="s">
        <v>271</v>
      </c>
      <c r="J14" s="24" t="s">
        <v>272</v>
      </c>
      <c r="K14" s="24" t="s">
        <v>273</v>
      </c>
      <c r="L14" s="24" t="s">
        <v>274</v>
      </c>
      <c r="M14" s="24" t="s">
        <v>275</v>
      </c>
      <c r="N14" s="24" t="s">
        <v>276</v>
      </c>
      <c r="O14" s="24" t="s">
        <v>378</v>
      </c>
      <c r="P14" s="24" t="s">
        <v>379</v>
      </c>
      <c r="Q14" s="24" t="s">
        <v>205</v>
      </c>
      <c r="R14" s="24" t="s">
        <v>233</v>
      </c>
      <c r="S14" s="24" t="s">
        <v>437</v>
      </c>
      <c r="T14" s="24" t="s">
        <v>465</v>
      </c>
      <c r="U14" s="24" t="s">
        <v>534</v>
      </c>
      <c r="V14" s="24" t="s">
        <v>535</v>
      </c>
      <c r="W14" s="24" t="s">
        <v>536</v>
      </c>
      <c r="X14" s="24" t="s">
        <v>537</v>
      </c>
      <c r="Y14" s="24" t="s">
        <v>274</v>
      </c>
      <c r="Z14" s="2" t="s">
        <v>1</v>
      </c>
    </row>
    <row r="15" spans="1:26">
      <c r="B15" s="1" t="s">
        <v>34</v>
      </c>
      <c r="C15" s="2" t="s">
        <v>35</v>
      </c>
      <c r="D15" s="1" t="s">
        <v>36</v>
      </c>
      <c r="E15" s="1" t="s">
        <v>37</v>
      </c>
      <c r="F15" s="25"/>
      <c r="G15" s="25"/>
      <c r="H15" s="25"/>
      <c r="I15" s="24" t="s">
        <v>243</v>
      </c>
      <c r="J15" s="24" t="s">
        <v>244</v>
      </c>
      <c r="K15" s="24" t="s">
        <v>219</v>
      </c>
      <c r="L15" s="24" t="s">
        <v>245</v>
      </c>
      <c r="M15" s="24" t="s">
        <v>246</v>
      </c>
      <c r="N15" s="24" t="s">
        <v>247</v>
      </c>
      <c r="O15" s="24" t="s">
        <v>388</v>
      </c>
      <c r="P15" s="24" t="s">
        <v>365</v>
      </c>
      <c r="Q15" s="24" t="s">
        <v>389</v>
      </c>
      <c r="R15" s="24" t="s">
        <v>282</v>
      </c>
      <c r="S15" s="24" t="s">
        <v>430</v>
      </c>
      <c r="T15" s="24" t="s">
        <v>461</v>
      </c>
      <c r="U15" s="24" t="s">
        <v>520</v>
      </c>
      <c r="V15" s="24" t="s">
        <v>521</v>
      </c>
      <c r="W15" s="24" t="s">
        <v>522</v>
      </c>
      <c r="X15" s="24" t="s">
        <v>523</v>
      </c>
      <c r="Y15" s="24" t="s">
        <v>524</v>
      </c>
      <c r="Z15" s="2" t="s">
        <v>35</v>
      </c>
    </row>
    <row r="16" spans="1:26">
      <c r="B16" s="1" t="s">
        <v>16</v>
      </c>
      <c r="C16" s="2" t="s">
        <v>17</v>
      </c>
      <c r="D16" s="1" t="s">
        <v>18</v>
      </c>
      <c r="E16" s="1" t="s">
        <v>19</v>
      </c>
      <c r="F16" s="24" t="s">
        <v>195</v>
      </c>
      <c r="G16" s="25"/>
      <c r="H16" s="25"/>
      <c r="I16" s="24" t="s">
        <v>284</v>
      </c>
      <c r="J16" s="24" t="s">
        <v>285</v>
      </c>
      <c r="K16" s="24" t="s">
        <v>286</v>
      </c>
      <c r="L16" s="24" t="s">
        <v>287</v>
      </c>
      <c r="M16" s="24" t="s">
        <v>288</v>
      </c>
      <c r="N16" s="24" t="s">
        <v>289</v>
      </c>
      <c r="O16" s="24" t="s">
        <v>401</v>
      </c>
      <c r="P16" s="24" t="s">
        <v>402</v>
      </c>
      <c r="Q16" s="24" t="s">
        <v>403</v>
      </c>
      <c r="R16" s="24" t="s">
        <v>440</v>
      </c>
      <c r="S16" s="24" t="s">
        <v>441</v>
      </c>
      <c r="T16" s="24" t="s">
        <v>467</v>
      </c>
      <c r="U16" s="24" t="s">
        <v>543</v>
      </c>
      <c r="V16" s="24" t="s">
        <v>544</v>
      </c>
      <c r="W16" s="24" t="s">
        <v>545</v>
      </c>
      <c r="X16" s="24" t="s">
        <v>546</v>
      </c>
      <c r="Y16" s="24" t="s">
        <v>547</v>
      </c>
      <c r="Z16" s="2" t="s">
        <v>17</v>
      </c>
    </row>
    <row r="17" spans="2:26">
      <c r="B17" s="1" t="s">
        <v>20</v>
      </c>
      <c r="C17" s="2" t="s">
        <v>21</v>
      </c>
      <c r="D17" s="1" t="s">
        <v>22</v>
      </c>
      <c r="E17" s="1" t="s">
        <v>23</v>
      </c>
      <c r="F17" s="24" t="s">
        <v>255</v>
      </c>
      <c r="G17" s="25"/>
      <c r="H17" s="25"/>
      <c r="I17" s="24" t="s">
        <v>226</v>
      </c>
      <c r="J17" s="24" t="s">
        <v>256</v>
      </c>
      <c r="K17" s="24" t="s">
        <v>257</v>
      </c>
      <c r="L17" s="24" t="s">
        <v>194</v>
      </c>
      <c r="M17" s="24" t="s">
        <v>258</v>
      </c>
      <c r="N17" s="24" t="s">
        <v>259</v>
      </c>
      <c r="O17" s="24" t="s">
        <v>385</v>
      </c>
      <c r="P17" s="24" t="s">
        <v>386</v>
      </c>
      <c r="Q17" s="24" t="s">
        <v>387</v>
      </c>
      <c r="R17" s="24" t="s">
        <v>433</v>
      </c>
      <c r="S17" s="24" t="s">
        <v>434</v>
      </c>
      <c r="T17" s="24" t="s">
        <v>463</v>
      </c>
      <c r="U17" s="24" t="s">
        <v>529</v>
      </c>
      <c r="V17" s="24" t="s">
        <v>207</v>
      </c>
      <c r="W17" s="24" t="s">
        <v>530</v>
      </c>
      <c r="X17" s="24" t="s">
        <v>300</v>
      </c>
      <c r="Y17" s="24" t="s">
        <v>194</v>
      </c>
      <c r="Z17" s="2" t="s">
        <v>21</v>
      </c>
    </row>
    <row r="18" spans="2:26">
      <c r="B18" s="1" t="s">
        <v>8</v>
      </c>
      <c r="C18" s="2" t="s">
        <v>9</v>
      </c>
      <c r="D18" s="1" t="s">
        <v>10</v>
      </c>
      <c r="E18" s="1" t="s">
        <v>11</v>
      </c>
      <c r="F18" s="24" t="s">
        <v>248</v>
      </c>
      <c r="G18" s="25"/>
      <c r="H18" s="25"/>
      <c r="I18" s="24" t="s">
        <v>249</v>
      </c>
      <c r="J18" s="24" t="s">
        <v>250</v>
      </c>
      <c r="K18" s="24" t="s">
        <v>251</v>
      </c>
      <c r="L18" s="24" t="s">
        <v>252</v>
      </c>
      <c r="M18" s="24" t="s">
        <v>253</v>
      </c>
      <c r="N18" s="24" t="s">
        <v>254</v>
      </c>
      <c r="O18" s="24" t="s">
        <v>201</v>
      </c>
      <c r="P18" s="24" t="s">
        <v>390</v>
      </c>
      <c r="Q18" s="24" t="s">
        <v>391</v>
      </c>
      <c r="R18" s="25"/>
      <c r="S18" s="24" t="s">
        <v>431</v>
      </c>
      <c r="T18" s="24" t="s">
        <v>462</v>
      </c>
      <c r="U18" s="24" t="s">
        <v>525</v>
      </c>
      <c r="V18" s="24" t="s">
        <v>445</v>
      </c>
      <c r="W18" s="24" t="s">
        <v>526</v>
      </c>
      <c r="X18" s="24" t="s">
        <v>527</v>
      </c>
      <c r="Y18" s="24" t="s">
        <v>528</v>
      </c>
      <c r="Z18" s="2" t="s">
        <v>9</v>
      </c>
    </row>
    <row r="19" spans="2:26">
      <c r="B19" s="1" t="s">
        <v>12</v>
      </c>
      <c r="C19" s="2" t="s">
        <v>13</v>
      </c>
      <c r="D19" s="1" t="s">
        <v>14</v>
      </c>
      <c r="E19" s="1" t="s">
        <v>15</v>
      </c>
      <c r="F19" s="24" t="s">
        <v>295</v>
      </c>
      <c r="G19" s="25"/>
      <c r="H19" s="25"/>
      <c r="I19" s="24" t="s">
        <v>296</v>
      </c>
      <c r="J19" s="24" t="s">
        <v>297</v>
      </c>
      <c r="K19" s="24" t="s">
        <v>298</v>
      </c>
      <c r="L19" s="24" t="s">
        <v>299</v>
      </c>
      <c r="M19" s="24" t="s">
        <v>300</v>
      </c>
      <c r="N19" s="24" t="s">
        <v>301</v>
      </c>
      <c r="O19" s="24" t="s">
        <v>380</v>
      </c>
      <c r="P19" s="24" t="s">
        <v>252</v>
      </c>
      <c r="Q19" s="24" t="s">
        <v>381</v>
      </c>
      <c r="R19" s="24" t="s">
        <v>442</v>
      </c>
      <c r="S19" s="24" t="s">
        <v>443</v>
      </c>
      <c r="T19" s="24"/>
      <c r="U19" s="24" t="s">
        <v>549</v>
      </c>
      <c r="V19" s="24" t="s">
        <v>386</v>
      </c>
      <c r="W19" s="24" t="s">
        <v>550</v>
      </c>
      <c r="X19" s="24" t="s">
        <v>223</v>
      </c>
      <c r="Y19" s="24" t="s">
        <v>396</v>
      </c>
      <c r="Z19" s="2" t="s">
        <v>13</v>
      </c>
    </row>
    <row r="20" spans="2:26">
      <c r="B20" s="4" t="s">
        <v>24</v>
      </c>
      <c r="C20" s="4" t="s">
        <v>25</v>
      </c>
      <c r="D20" s="4" t="s">
        <v>26</v>
      </c>
      <c r="E20" s="4" t="s">
        <v>27</v>
      </c>
      <c r="F20" s="24" t="s">
        <v>260</v>
      </c>
      <c r="G20" s="25"/>
      <c r="H20" s="25"/>
      <c r="I20" s="24" t="s">
        <v>261</v>
      </c>
      <c r="J20" s="24" t="s">
        <v>262</v>
      </c>
      <c r="K20" s="24" t="s">
        <v>263</v>
      </c>
      <c r="L20" s="24" t="s">
        <v>264</v>
      </c>
      <c r="M20" s="24" t="s">
        <v>265</v>
      </c>
      <c r="N20" s="24" t="s">
        <v>266</v>
      </c>
      <c r="O20" s="24" t="s">
        <v>398</v>
      </c>
      <c r="P20" s="24" t="s">
        <v>399</v>
      </c>
      <c r="Q20" s="24" t="s">
        <v>400</v>
      </c>
      <c r="R20" s="24" t="s">
        <v>435</v>
      </c>
      <c r="S20" s="24" t="s">
        <v>436</v>
      </c>
      <c r="T20" s="24" t="s">
        <v>464</v>
      </c>
      <c r="U20" s="24" t="s">
        <v>531</v>
      </c>
      <c r="V20" s="24" t="s">
        <v>532</v>
      </c>
      <c r="W20" s="24" t="s">
        <v>363</v>
      </c>
      <c r="X20" s="24" t="s">
        <v>510</v>
      </c>
      <c r="Y20" s="24" t="s">
        <v>533</v>
      </c>
      <c r="Z20" s="4" t="s">
        <v>25</v>
      </c>
    </row>
    <row r="21" spans="2:26">
      <c r="B21" s="3" t="s">
        <v>72</v>
      </c>
      <c r="C21" s="2" t="s">
        <v>454</v>
      </c>
      <c r="D21" s="1" t="s">
        <v>74</v>
      </c>
      <c r="E21" s="1" t="s">
        <v>453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4" t="s">
        <v>432</v>
      </c>
      <c r="T21" s="24" t="s">
        <v>460</v>
      </c>
      <c r="U21" s="24" t="s">
        <v>514</v>
      </c>
      <c r="V21" s="24" t="s">
        <v>515</v>
      </c>
      <c r="W21" s="24" t="s">
        <v>516</v>
      </c>
      <c r="X21" s="24" t="s">
        <v>517</v>
      </c>
      <c r="Y21" s="24" t="s">
        <v>300</v>
      </c>
      <c r="Z21" s="2" t="s">
        <v>504</v>
      </c>
    </row>
    <row r="22" spans="2:26">
      <c r="B22" s="3" t="s">
        <v>30</v>
      </c>
      <c r="C22" s="2" t="s">
        <v>31</v>
      </c>
      <c r="D22" s="1" t="s">
        <v>32</v>
      </c>
      <c r="E22" s="1" t="s">
        <v>33</v>
      </c>
      <c r="F22" s="24" t="s">
        <v>306</v>
      </c>
      <c r="G22" s="25"/>
      <c r="H22" s="25"/>
      <c r="I22" s="24" t="s">
        <v>307</v>
      </c>
      <c r="J22" s="24" t="s">
        <v>308</v>
      </c>
      <c r="K22" s="24" t="s">
        <v>309</v>
      </c>
      <c r="L22" s="24" t="s">
        <v>197</v>
      </c>
      <c r="M22" s="24" t="s">
        <v>310</v>
      </c>
      <c r="N22" s="24" t="s">
        <v>311</v>
      </c>
      <c r="O22" s="24" t="s">
        <v>395</v>
      </c>
      <c r="P22" s="24" t="s">
        <v>396</v>
      </c>
      <c r="Q22" s="24" t="s">
        <v>397</v>
      </c>
      <c r="R22" s="25"/>
      <c r="S22" s="24" t="s">
        <v>445</v>
      </c>
      <c r="T22" s="24" t="s">
        <v>468</v>
      </c>
      <c r="U22" s="25"/>
      <c r="V22" s="25"/>
      <c r="W22" s="25"/>
      <c r="X22" s="24" t="s">
        <v>288</v>
      </c>
      <c r="Y22" s="24" t="s">
        <v>551</v>
      </c>
      <c r="Z22" s="2" t="s">
        <v>31</v>
      </c>
    </row>
    <row r="23" spans="2:26">
      <c r="B23" s="3" t="s">
        <v>76</v>
      </c>
      <c r="C23" s="2" t="s">
        <v>455</v>
      </c>
      <c r="D23" s="1" t="s">
        <v>74</v>
      </c>
      <c r="E23" s="1" t="s">
        <v>75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4" t="s">
        <v>444</v>
      </c>
      <c r="T23" s="24" t="s">
        <v>458</v>
      </c>
      <c r="U23" s="24" t="s">
        <v>505</v>
      </c>
      <c r="V23" s="24" t="s">
        <v>506</v>
      </c>
      <c r="W23" s="24" t="s">
        <v>507</v>
      </c>
      <c r="X23" s="24" t="s">
        <v>508</v>
      </c>
      <c r="Y23" s="24" t="s">
        <v>509</v>
      </c>
      <c r="Z23" s="2" t="s">
        <v>470</v>
      </c>
    </row>
    <row r="24" spans="2:26">
      <c r="B24" s="3" t="s">
        <v>4</v>
      </c>
      <c r="C24" s="2" t="s">
        <v>5</v>
      </c>
      <c r="D24" s="1" t="s">
        <v>6</v>
      </c>
      <c r="E24" s="1" t="s">
        <v>7</v>
      </c>
      <c r="F24" s="24" t="s">
        <v>229</v>
      </c>
      <c r="G24" s="25"/>
      <c r="H24" s="25"/>
      <c r="I24" s="24" t="s">
        <v>232</v>
      </c>
      <c r="J24" s="24" t="s">
        <v>233</v>
      </c>
      <c r="K24" s="24" t="s">
        <v>234</v>
      </c>
      <c r="L24" s="24" t="s">
        <v>235</v>
      </c>
      <c r="M24" s="24" t="s">
        <v>236</v>
      </c>
      <c r="N24" s="24" t="s">
        <v>237</v>
      </c>
      <c r="O24" s="24" t="s">
        <v>392</v>
      </c>
      <c r="P24" s="24" t="s">
        <v>393</v>
      </c>
      <c r="Q24" s="24" t="s">
        <v>394</v>
      </c>
      <c r="R24" s="24" t="s">
        <v>428</v>
      </c>
      <c r="S24" s="24" t="s">
        <v>429</v>
      </c>
      <c r="T24" s="24" t="s">
        <v>459</v>
      </c>
      <c r="U24" s="24" t="s">
        <v>426</v>
      </c>
      <c r="V24" s="24" t="s">
        <v>510</v>
      </c>
      <c r="W24" s="24" t="s">
        <v>511</v>
      </c>
      <c r="X24" s="24" t="s">
        <v>512</v>
      </c>
      <c r="Y24" s="24" t="s">
        <v>513</v>
      </c>
      <c r="Z24" s="2" t="s">
        <v>5</v>
      </c>
    </row>
    <row r="25" spans="2:26">
      <c r="B25" s="3" t="s">
        <v>28</v>
      </c>
      <c r="C25" s="2" t="s">
        <v>17</v>
      </c>
      <c r="D25" s="1" t="s">
        <v>18</v>
      </c>
      <c r="E25" s="1" t="s">
        <v>29</v>
      </c>
      <c r="F25" s="24" t="s">
        <v>277</v>
      </c>
      <c r="G25" s="25"/>
      <c r="H25" s="25"/>
      <c r="I25" s="24" t="s">
        <v>278</v>
      </c>
      <c r="J25" s="24" t="s">
        <v>279</v>
      </c>
      <c r="K25" s="24" t="s">
        <v>280</v>
      </c>
      <c r="L25" s="24" t="s">
        <v>281</v>
      </c>
      <c r="M25" s="24" t="s">
        <v>282</v>
      </c>
      <c r="N25" s="24" t="s">
        <v>283</v>
      </c>
      <c r="O25" s="24" t="s">
        <v>382</v>
      </c>
      <c r="P25" s="24" t="s">
        <v>383</v>
      </c>
      <c r="Q25" s="24" t="s">
        <v>384</v>
      </c>
      <c r="R25" s="24" t="s">
        <v>438</v>
      </c>
      <c r="S25" s="24" t="s">
        <v>439</v>
      </c>
      <c r="T25" s="24" t="s">
        <v>466</v>
      </c>
      <c r="U25" s="24" t="s">
        <v>538</v>
      </c>
      <c r="V25" s="24" t="s">
        <v>539</v>
      </c>
      <c r="W25" s="24" t="s">
        <v>540</v>
      </c>
      <c r="X25" s="24" t="s">
        <v>541</v>
      </c>
      <c r="Y25" s="24" t="s">
        <v>542</v>
      </c>
      <c r="Z25" s="2" t="s">
        <v>17</v>
      </c>
    </row>
    <row r="26" spans="2:26">
      <c r="B26" s="1" t="s">
        <v>50</v>
      </c>
      <c r="C26" s="2" t="s">
        <v>51</v>
      </c>
      <c r="D26" s="1" t="s">
        <v>52</v>
      </c>
      <c r="E26" s="1" t="s">
        <v>53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" t="s">
        <v>51</v>
      </c>
    </row>
    <row r="27" spans="2:26">
      <c r="B27" s="3" t="s">
        <v>58</v>
      </c>
      <c r="C27" s="2" t="s">
        <v>59</v>
      </c>
      <c r="D27" s="1" t="s">
        <v>60</v>
      </c>
      <c r="E27" s="1" t="s">
        <v>61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" t="s">
        <v>59</v>
      </c>
    </row>
    <row r="28" spans="2:26">
      <c r="B28" s="1" t="s">
        <v>54</v>
      </c>
      <c r="C28" s="2" t="s">
        <v>55</v>
      </c>
      <c r="D28" s="1" t="s">
        <v>56</v>
      </c>
      <c r="E28" s="1" t="s">
        <v>57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" t="s">
        <v>55</v>
      </c>
    </row>
    <row r="29" spans="2:26">
      <c r="B29" s="1" t="s">
        <v>46</v>
      </c>
      <c r="C29" s="2" t="s">
        <v>47</v>
      </c>
      <c r="D29" s="1" t="s">
        <v>48</v>
      </c>
      <c r="E29" s="1" t="s">
        <v>49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" t="s">
        <v>47</v>
      </c>
    </row>
    <row r="30" spans="2:26">
      <c r="B30" s="3" t="s">
        <v>38</v>
      </c>
      <c r="C30" s="2" t="s">
        <v>39</v>
      </c>
      <c r="D30" s="1" t="s">
        <v>40</v>
      </c>
      <c r="E30" s="1" t="s">
        <v>41</v>
      </c>
      <c r="F30" s="25"/>
      <c r="G30" s="25"/>
      <c r="H30" s="25"/>
      <c r="I30" s="25"/>
      <c r="J30" s="24" t="s">
        <v>238</v>
      </c>
      <c r="K30" s="24" t="s">
        <v>239</v>
      </c>
      <c r="L30" s="25"/>
      <c r="M30" s="25"/>
      <c r="N30" s="24" t="s">
        <v>240</v>
      </c>
      <c r="O30" s="24" t="s">
        <v>198</v>
      </c>
      <c r="P30" s="24" t="s">
        <v>405</v>
      </c>
      <c r="Q30" s="25"/>
      <c r="R30" s="25"/>
      <c r="S30" s="24" t="s">
        <v>211</v>
      </c>
      <c r="T30" s="24"/>
      <c r="U30" s="25"/>
      <c r="V30" s="24" t="s">
        <v>518</v>
      </c>
      <c r="W30" s="24" t="s">
        <v>519</v>
      </c>
      <c r="X30" s="25"/>
      <c r="Y30" s="25"/>
      <c r="Z30" s="2" t="s">
        <v>39</v>
      </c>
    </row>
    <row r="31" spans="2:26">
      <c r="B31" s="1"/>
      <c r="C31" s="2" t="s">
        <v>85</v>
      </c>
      <c r="D31" s="1" t="s">
        <v>86</v>
      </c>
      <c r="E31" s="1" t="s">
        <v>87</v>
      </c>
      <c r="F31" s="24" t="s">
        <v>241</v>
      </c>
      <c r="G31" s="25"/>
      <c r="H31" s="25"/>
      <c r="I31" s="25"/>
      <c r="J31" s="25"/>
      <c r="K31" s="25"/>
      <c r="L31" s="25"/>
      <c r="M31" s="25"/>
      <c r="N31" s="24" t="s">
        <v>242</v>
      </c>
      <c r="O31" s="24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" t="s">
        <v>85</v>
      </c>
    </row>
    <row r="32" spans="2:26">
      <c r="B32" s="1" t="s">
        <v>78</v>
      </c>
      <c r="C32" s="2" t="s">
        <v>79</v>
      </c>
      <c r="D32" s="1" t="s">
        <v>80</v>
      </c>
      <c r="E32" s="1" t="s">
        <v>81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" t="s">
        <v>79</v>
      </c>
    </row>
    <row r="33" spans="2:26">
      <c r="B33" s="1" t="s">
        <v>62</v>
      </c>
      <c r="C33" s="2" t="s">
        <v>63</v>
      </c>
      <c r="D33" s="1" t="s">
        <v>40</v>
      </c>
      <c r="E33" s="1" t="s">
        <v>64</v>
      </c>
      <c r="F33" s="25"/>
      <c r="G33" s="25"/>
      <c r="H33" s="25"/>
      <c r="I33" s="25"/>
      <c r="J33" s="25"/>
      <c r="K33" s="25"/>
      <c r="L33" s="25"/>
      <c r="M33" s="25"/>
      <c r="N33" s="25"/>
      <c r="O33" s="24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" t="s">
        <v>63</v>
      </c>
    </row>
    <row r="34" spans="2:26">
      <c r="B34" s="3" t="s">
        <v>42</v>
      </c>
      <c r="C34" s="2" t="s">
        <v>43</v>
      </c>
      <c r="D34" s="1" t="s">
        <v>44</v>
      </c>
      <c r="E34" s="1" t="s">
        <v>45</v>
      </c>
      <c r="F34" s="24" t="s">
        <v>290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4" t="s">
        <v>548</v>
      </c>
      <c r="W34" s="24" t="s">
        <v>434</v>
      </c>
      <c r="X34" s="25"/>
      <c r="Y34" s="25"/>
      <c r="Z34" s="2" t="s">
        <v>43</v>
      </c>
    </row>
    <row r="35" spans="2:26">
      <c r="B35" s="1"/>
      <c r="C35" s="2" t="s">
        <v>82</v>
      </c>
      <c r="D35" s="1" t="s">
        <v>83</v>
      </c>
      <c r="E35" s="1" t="s">
        <v>84</v>
      </c>
      <c r="F35" s="25"/>
      <c r="G35" s="25"/>
      <c r="H35" s="25"/>
      <c r="I35" s="25"/>
      <c r="J35" s="24" t="s">
        <v>291</v>
      </c>
      <c r="K35" s="24" t="s">
        <v>292</v>
      </c>
      <c r="L35" s="24" t="s">
        <v>293</v>
      </c>
      <c r="M35" s="24" t="s">
        <v>294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" t="s">
        <v>82</v>
      </c>
    </row>
    <row r="36" spans="2:26">
      <c r="B36" s="1" t="s">
        <v>69</v>
      </c>
      <c r="C36" s="2" t="s">
        <v>70</v>
      </c>
      <c r="D36" s="1" t="s">
        <v>48</v>
      </c>
      <c r="E36" s="1" t="s">
        <v>71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" t="s">
        <v>70</v>
      </c>
    </row>
    <row r="37" spans="2:26">
      <c r="B37" s="1" t="s">
        <v>65</v>
      </c>
      <c r="C37" s="2" t="s">
        <v>66</v>
      </c>
      <c r="D37" s="1" t="s">
        <v>67</v>
      </c>
      <c r="E37" s="1" t="s">
        <v>68</v>
      </c>
      <c r="F37" s="25"/>
      <c r="G37" s="25"/>
      <c r="H37" s="25"/>
      <c r="I37" s="25"/>
      <c r="J37" s="25"/>
      <c r="K37" s="25"/>
      <c r="L37" s="25"/>
      <c r="M37" s="25"/>
      <c r="N37" s="25"/>
      <c r="O37" s="24" t="s">
        <v>404</v>
      </c>
      <c r="P37" s="24" t="s">
        <v>214</v>
      </c>
      <c r="Q37" s="25"/>
      <c r="R37" s="25"/>
      <c r="S37" s="25"/>
      <c r="T37" s="25"/>
      <c r="U37" s="25"/>
      <c r="V37" s="25"/>
      <c r="W37" s="25"/>
      <c r="X37" s="25"/>
      <c r="Y37" s="25"/>
      <c r="Z37" s="2" t="s">
        <v>66</v>
      </c>
    </row>
    <row r="38" spans="2:26">
      <c r="B38" s="29"/>
      <c r="C38" s="30" t="s">
        <v>267</v>
      </c>
      <c r="D38" s="29" t="s">
        <v>268</v>
      </c>
      <c r="E38" s="31" t="s">
        <v>269</v>
      </c>
      <c r="F38" s="27" t="s">
        <v>191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32"/>
    </row>
    <row r="39" spans="2:26">
      <c r="B39" s="29"/>
      <c r="C39" s="30" t="s">
        <v>302</v>
      </c>
      <c r="D39" s="29" t="s">
        <v>303</v>
      </c>
      <c r="E39" s="31" t="s">
        <v>304</v>
      </c>
      <c r="F39" s="27" t="s">
        <v>305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32"/>
    </row>
    <row r="42" spans="2:26" ht="74">
      <c r="B42" s="5" t="s">
        <v>110</v>
      </c>
      <c r="C42" s="6" t="s">
        <v>137</v>
      </c>
      <c r="D42" s="6" t="s">
        <v>112</v>
      </c>
      <c r="E42" s="6" t="s">
        <v>113</v>
      </c>
      <c r="F42" s="38" t="s">
        <v>114</v>
      </c>
      <c r="G42" s="38" t="s">
        <v>115</v>
      </c>
      <c r="H42" s="38" t="s">
        <v>116</v>
      </c>
      <c r="I42" s="38" t="s">
        <v>117</v>
      </c>
      <c r="J42" s="38" t="s">
        <v>118</v>
      </c>
      <c r="K42" s="38" t="s">
        <v>132</v>
      </c>
      <c r="L42" s="38" t="s">
        <v>119</v>
      </c>
      <c r="M42" s="38" t="s">
        <v>120</v>
      </c>
      <c r="N42" s="39" t="s">
        <v>181</v>
      </c>
      <c r="O42" s="40" t="s">
        <v>121</v>
      </c>
      <c r="P42" s="38" t="s">
        <v>122</v>
      </c>
      <c r="Q42" s="40" t="s">
        <v>123</v>
      </c>
      <c r="R42" s="39" t="s">
        <v>179</v>
      </c>
      <c r="S42" s="39" t="s">
        <v>180</v>
      </c>
      <c r="T42" s="7" t="s">
        <v>452</v>
      </c>
      <c r="U42" s="38" t="s">
        <v>124</v>
      </c>
      <c r="V42" s="38" t="s">
        <v>125</v>
      </c>
      <c r="W42" s="38" t="s">
        <v>126</v>
      </c>
      <c r="X42" s="38" t="s">
        <v>127</v>
      </c>
      <c r="Y42" s="38" t="s">
        <v>128</v>
      </c>
      <c r="Z42" s="9" t="s">
        <v>130</v>
      </c>
    </row>
    <row r="43" spans="2:26">
      <c r="B43" s="4" t="s">
        <v>143</v>
      </c>
      <c r="C43" s="2" t="s">
        <v>93</v>
      </c>
      <c r="D43" s="4" t="s">
        <v>14</v>
      </c>
      <c r="E43" s="4" t="s">
        <v>144</v>
      </c>
      <c r="F43" s="24"/>
      <c r="G43" s="24"/>
      <c r="H43" s="24"/>
      <c r="I43" s="24" t="s">
        <v>319</v>
      </c>
      <c r="J43" s="24" t="s">
        <v>320</v>
      </c>
      <c r="K43" s="24" t="s">
        <v>321</v>
      </c>
      <c r="L43" s="24" t="s">
        <v>322</v>
      </c>
      <c r="M43" s="24" t="s">
        <v>323</v>
      </c>
      <c r="N43" s="24" t="s">
        <v>324</v>
      </c>
      <c r="O43" s="24" t="s">
        <v>409</v>
      </c>
      <c r="P43" s="24" t="s">
        <v>410</v>
      </c>
      <c r="Q43" s="24" t="s">
        <v>411</v>
      </c>
      <c r="R43" s="24" t="s">
        <v>447</v>
      </c>
      <c r="S43" s="24"/>
      <c r="T43" s="24"/>
      <c r="U43" s="24" t="s">
        <v>557</v>
      </c>
      <c r="V43" s="24" t="s">
        <v>558</v>
      </c>
      <c r="W43" s="24" t="s">
        <v>289</v>
      </c>
      <c r="X43" s="24" t="s">
        <v>559</v>
      </c>
      <c r="Y43" s="24" t="s">
        <v>560</v>
      </c>
      <c r="Z43" s="2" t="s">
        <v>93</v>
      </c>
    </row>
    <row r="44" spans="2:26">
      <c r="B44" s="35"/>
      <c r="C44" s="28" t="s">
        <v>330</v>
      </c>
      <c r="D44" s="35" t="s">
        <v>331</v>
      </c>
      <c r="E44" s="35" t="s">
        <v>332</v>
      </c>
      <c r="F44" s="24"/>
      <c r="G44" s="27" t="s">
        <v>333</v>
      </c>
      <c r="H44" s="27" t="s">
        <v>334</v>
      </c>
      <c r="I44" s="27"/>
      <c r="J44" s="27"/>
      <c r="K44" s="27"/>
      <c r="L44" s="27"/>
      <c r="M44" s="27"/>
      <c r="N44" s="27"/>
      <c r="O44" s="27"/>
      <c r="P44" s="27"/>
      <c r="Q44" s="27"/>
      <c r="R44" s="24"/>
      <c r="S44" s="24"/>
      <c r="T44" s="24"/>
      <c r="U44" s="27"/>
      <c r="V44" s="27"/>
      <c r="W44" s="27"/>
      <c r="X44" s="27" t="s">
        <v>566</v>
      </c>
      <c r="Y44" s="27" t="s">
        <v>395</v>
      </c>
      <c r="Z44" s="28" t="s">
        <v>330</v>
      </c>
    </row>
    <row r="45" spans="2:26">
      <c r="B45" s="4" t="s">
        <v>139</v>
      </c>
      <c r="C45" s="2" t="s">
        <v>184</v>
      </c>
      <c r="D45" s="4" t="s">
        <v>141</v>
      </c>
      <c r="E45" s="4" t="s">
        <v>142</v>
      </c>
      <c r="F45" s="24"/>
      <c r="G45" s="24" t="s">
        <v>312</v>
      </c>
      <c r="H45" s="24" t="s">
        <v>313</v>
      </c>
      <c r="I45" s="24" t="s">
        <v>314</v>
      </c>
      <c r="J45" s="24" t="s">
        <v>281</v>
      </c>
      <c r="K45" s="24" t="s">
        <v>315</v>
      </c>
      <c r="L45" s="24" t="s">
        <v>316</v>
      </c>
      <c r="M45" s="24" t="s">
        <v>317</v>
      </c>
      <c r="N45" s="24" t="s">
        <v>318</v>
      </c>
      <c r="O45" s="24" t="s">
        <v>412</v>
      </c>
      <c r="P45" s="24" t="s">
        <v>413</v>
      </c>
      <c r="Q45" s="24" t="s">
        <v>414</v>
      </c>
      <c r="R45" s="24" t="s">
        <v>446</v>
      </c>
      <c r="S45" s="24"/>
      <c r="T45" s="24"/>
      <c r="U45" s="24" t="s">
        <v>552</v>
      </c>
      <c r="V45" s="24" t="s">
        <v>553</v>
      </c>
      <c r="W45" s="24" t="s">
        <v>554</v>
      </c>
      <c r="X45" s="24" t="s">
        <v>555</v>
      </c>
      <c r="Y45" s="24" t="s">
        <v>556</v>
      </c>
      <c r="Z45" s="2" t="s">
        <v>140</v>
      </c>
    </row>
    <row r="46" spans="2:26">
      <c r="B46" s="4" t="s">
        <v>149</v>
      </c>
      <c r="C46" s="2" t="s">
        <v>150</v>
      </c>
      <c r="D46" s="4" t="s">
        <v>151</v>
      </c>
      <c r="E46" s="4" t="s">
        <v>152</v>
      </c>
      <c r="F46" s="24"/>
      <c r="G46" s="24" t="s">
        <v>325</v>
      </c>
      <c r="H46" s="24" t="s">
        <v>326</v>
      </c>
      <c r="I46" s="24"/>
      <c r="J46" s="24" t="s">
        <v>327</v>
      </c>
      <c r="K46" s="24" t="s">
        <v>328</v>
      </c>
      <c r="L46" s="24"/>
      <c r="M46" s="24"/>
      <c r="N46" s="24" t="s">
        <v>329</v>
      </c>
      <c r="O46" s="24"/>
      <c r="P46" s="24"/>
      <c r="Q46" s="24" t="s">
        <v>408</v>
      </c>
      <c r="R46" s="24" t="s">
        <v>448</v>
      </c>
      <c r="S46" s="24"/>
      <c r="T46" s="24"/>
      <c r="U46" s="24" t="s">
        <v>561</v>
      </c>
      <c r="V46" s="24" t="s">
        <v>562</v>
      </c>
      <c r="W46" s="24" t="s">
        <v>563</v>
      </c>
      <c r="X46" s="24" t="s">
        <v>564</v>
      </c>
      <c r="Y46" s="24" t="s">
        <v>289</v>
      </c>
      <c r="Z46" s="2" t="s">
        <v>150</v>
      </c>
    </row>
    <row r="47" spans="2:26">
      <c r="B47" s="20" t="s">
        <v>153</v>
      </c>
      <c r="C47" s="2" t="s">
        <v>154</v>
      </c>
      <c r="D47" s="21" t="s">
        <v>155</v>
      </c>
      <c r="E47" s="4" t="s">
        <v>156</v>
      </c>
      <c r="F47" s="24"/>
      <c r="G47" s="24" t="s">
        <v>217</v>
      </c>
      <c r="H47" s="24" t="s">
        <v>335</v>
      </c>
      <c r="I47" s="24"/>
      <c r="J47" s="24" t="s">
        <v>336</v>
      </c>
      <c r="K47" s="24" t="s">
        <v>337</v>
      </c>
      <c r="L47" s="24"/>
      <c r="M47" s="24"/>
      <c r="N47" s="24"/>
      <c r="O47" s="24"/>
      <c r="P47" s="24"/>
      <c r="Q47" s="24"/>
      <c r="R47" s="24" t="s">
        <v>450</v>
      </c>
      <c r="S47" s="24"/>
      <c r="T47" s="24"/>
      <c r="U47" s="24" t="s">
        <v>567</v>
      </c>
      <c r="V47" s="24" t="s">
        <v>568</v>
      </c>
      <c r="W47" s="24" t="s">
        <v>569</v>
      </c>
      <c r="X47" s="24" t="s">
        <v>570</v>
      </c>
      <c r="Y47" s="24" t="s">
        <v>289</v>
      </c>
      <c r="Z47" s="2" t="s">
        <v>154</v>
      </c>
    </row>
    <row r="48" spans="2:26">
      <c r="B48" s="4" t="s">
        <v>145</v>
      </c>
      <c r="C48" s="2" t="s">
        <v>146</v>
      </c>
      <c r="D48" s="4" t="s">
        <v>147</v>
      </c>
      <c r="E48" s="4" t="s">
        <v>148</v>
      </c>
      <c r="F48" s="24"/>
      <c r="G48" s="24" t="s">
        <v>340</v>
      </c>
      <c r="H48" s="24" t="s">
        <v>341</v>
      </c>
      <c r="I48" s="24"/>
      <c r="J48" s="24" t="s">
        <v>342</v>
      </c>
      <c r="K48" s="24" t="s">
        <v>343</v>
      </c>
      <c r="L48" s="24"/>
      <c r="M48" s="24"/>
      <c r="N48" s="24" t="s">
        <v>288</v>
      </c>
      <c r="O48" s="24"/>
      <c r="P48" s="24"/>
      <c r="Q48" s="24" t="s">
        <v>422</v>
      </c>
      <c r="R48" s="24" t="s">
        <v>451</v>
      </c>
      <c r="S48" s="24"/>
      <c r="T48" s="24" t="s">
        <v>469</v>
      </c>
      <c r="U48" s="24" t="s">
        <v>571</v>
      </c>
      <c r="V48" s="24" t="s">
        <v>233</v>
      </c>
      <c r="W48" s="24" t="s">
        <v>572</v>
      </c>
      <c r="X48" s="24"/>
      <c r="Y48" s="24"/>
      <c r="Z48" s="2" t="s">
        <v>146</v>
      </c>
    </row>
    <row r="49" spans="2:26">
      <c r="B49" s="4"/>
      <c r="C49" s="2" t="s">
        <v>163</v>
      </c>
      <c r="D49" s="4" t="s">
        <v>164</v>
      </c>
      <c r="E49" s="4" t="s">
        <v>165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7"/>
      <c r="U49" s="24"/>
      <c r="V49" s="24"/>
      <c r="W49" s="24"/>
      <c r="X49" s="24"/>
      <c r="Y49" s="24"/>
      <c r="Z49" s="2" t="s">
        <v>163</v>
      </c>
    </row>
    <row r="50" spans="2:26">
      <c r="B50" s="4"/>
      <c r="C50" s="2" t="s">
        <v>166</v>
      </c>
      <c r="D50" s="4" t="s">
        <v>164</v>
      </c>
      <c r="E50" s="4" t="s">
        <v>167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" t="s">
        <v>166</v>
      </c>
    </row>
    <row r="51" spans="2:26" ht="28">
      <c r="B51" s="4" t="s">
        <v>160</v>
      </c>
      <c r="C51" s="2" t="s">
        <v>183</v>
      </c>
      <c r="D51" s="4" t="s">
        <v>90</v>
      </c>
      <c r="E51" s="4" t="s">
        <v>162</v>
      </c>
      <c r="F51" s="24"/>
      <c r="G51" s="24"/>
      <c r="H51" s="24"/>
      <c r="I51" s="24"/>
      <c r="J51" s="24"/>
      <c r="K51" s="24"/>
      <c r="L51" s="24"/>
      <c r="M51" s="24"/>
      <c r="N51" s="24"/>
      <c r="O51" s="24" t="s">
        <v>423</v>
      </c>
      <c r="P51" s="24" t="s">
        <v>424</v>
      </c>
      <c r="Q51" s="24"/>
      <c r="R51" s="24" t="s">
        <v>449</v>
      </c>
      <c r="S51" s="24"/>
      <c r="T51" s="27"/>
      <c r="U51" s="24" t="s">
        <v>565</v>
      </c>
      <c r="V51" s="24"/>
      <c r="W51" s="24"/>
      <c r="X51" s="24"/>
      <c r="Y51" s="24"/>
      <c r="Z51" s="2" t="s">
        <v>161</v>
      </c>
    </row>
    <row r="52" spans="2:26">
      <c r="B52" s="3"/>
      <c r="C52" s="4" t="s">
        <v>168</v>
      </c>
      <c r="D52" s="4" t="s">
        <v>169</v>
      </c>
      <c r="E52" s="22" t="s">
        <v>170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7"/>
      <c r="S52" s="27"/>
      <c r="T52" s="24"/>
      <c r="U52" s="24"/>
      <c r="V52" s="24"/>
      <c r="W52" s="24"/>
      <c r="X52" s="24"/>
      <c r="Y52" s="24"/>
      <c r="Z52" s="4" t="s">
        <v>168</v>
      </c>
    </row>
    <row r="53" spans="2:26">
      <c r="B53" s="4" t="s">
        <v>157</v>
      </c>
      <c r="C53" s="2" t="s">
        <v>158</v>
      </c>
      <c r="D53" s="4" t="s">
        <v>22</v>
      </c>
      <c r="E53" s="4" t="s">
        <v>159</v>
      </c>
      <c r="F53" s="24"/>
      <c r="G53" s="24" t="s">
        <v>338</v>
      </c>
      <c r="H53" s="24" t="s">
        <v>339</v>
      </c>
      <c r="I53" s="24"/>
      <c r="J53" s="24"/>
      <c r="K53" s="24"/>
      <c r="L53" s="24"/>
      <c r="M53" s="24"/>
      <c r="N53" s="24"/>
      <c r="O53" s="24" t="s">
        <v>406</v>
      </c>
      <c r="P53" s="24" t="s">
        <v>407</v>
      </c>
      <c r="Q53" s="24" t="s">
        <v>319</v>
      </c>
      <c r="R53" s="24"/>
      <c r="S53" s="24"/>
      <c r="T53" s="24"/>
      <c r="U53" s="24"/>
      <c r="V53" s="24"/>
      <c r="W53" s="24"/>
      <c r="X53" s="24"/>
      <c r="Y53" s="24"/>
      <c r="Z53" s="2" t="s">
        <v>158</v>
      </c>
    </row>
    <row r="54" spans="2:26">
      <c r="B54" s="4"/>
      <c r="C54" s="2" t="s">
        <v>171</v>
      </c>
      <c r="D54" s="4" t="s">
        <v>172</v>
      </c>
      <c r="E54" s="4" t="s">
        <v>173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" t="s">
        <v>171</v>
      </c>
    </row>
    <row r="55" spans="2:26">
      <c r="B55" s="4"/>
      <c r="C55" s="2" t="s">
        <v>174</v>
      </c>
      <c r="D55" s="4" t="s">
        <v>175</v>
      </c>
      <c r="E55" s="4" t="s">
        <v>176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" t="s">
        <v>174</v>
      </c>
    </row>
    <row r="56" spans="2:26">
      <c r="B56" s="36"/>
      <c r="C56" s="33" t="s">
        <v>177</v>
      </c>
      <c r="D56" s="36" t="s">
        <v>164</v>
      </c>
      <c r="E56" s="37" t="s">
        <v>178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34" t="s">
        <v>177</v>
      </c>
    </row>
    <row r="57" spans="2:26">
      <c r="B57" s="47" t="s">
        <v>415</v>
      </c>
      <c r="C57" s="30" t="s">
        <v>416</v>
      </c>
      <c r="D57" s="43" t="s">
        <v>417</v>
      </c>
      <c r="E57" s="44" t="s">
        <v>418</v>
      </c>
      <c r="F57" s="27"/>
      <c r="G57" s="27"/>
      <c r="H57" s="27"/>
      <c r="I57" s="27"/>
      <c r="J57" s="27"/>
      <c r="K57" s="27"/>
      <c r="L57" s="27"/>
      <c r="M57" s="27"/>
      <c r="N57" s="27"/>
      <c r="O57" s="27" t="s">
        <v>419</v>
      </c>
      <c r="P57" s="27" t="s">
        <v>420</v>
      </c>
      <c r="Q57" s="27" t="s">
        <v>421</v>
      </c>
      <c r="R57" s="27"/>
      <c r="S57" s="27"/>
      <c r="T57" s="24"/>
      <c r="U57" s="27"/>
      <c r="V57" s="27"/>
      <c r="W57" s="27"/>
      <c r="X57" s="27"/>
      <c r="Y57" s="27"/>
      <c r="Z57" s="30"/>
    </row>
    <row r="58" spans="2:26">
      <c r="B58" s="43"/>
      <c r="C58" s="30"/>
      <c r="D58" s="43"/>
      <c r="E58" s="44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32"/>
    </row>
  </sheetData>
  <pageMargins left="0.7" right="0.7" top="0.75" bottom="0.75" header="0.3" footer="0.3"/>
  <pageSetup orientation="portrait" horizontalDpi="0" verticalDpi="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POINTS</vt:lpstr>
      <vt:lpstr>DISTANCES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Cyndi</dc:creator>
  <cp:lastModifiedBy>Cyndi</cp:lastModifiedBy>
  <cp:lastPrinted>2023-08-10T17:05:08Z</cp:lastPrinted>
  <dcterms:created xsi:type="dcterms:W3CDTF">2023-07-24T17:03:45Z</dcterms:created>
  <dcterms:modified xsi:type="dcterms:W3CDTF">2023-10-12T18:44:28Z</dcterms:modified>
</cp:coreProperties>
</file>